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hausweit\Fitzner-Kohn\Kriese\"/>
    </mc:Choice>
  </mc:AlternateContent>
  <bookViews>
    <workbookView xWindow="0" yWindow="0" windowWidth="25200" windowHeight="118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5" i="1" l="1"/>
  <c r="H36" i="1" s="1"/>
  <c r="H38" i="1" s="1"/>
  <c r="M30" i="1"/>
  <c r="O30" i="1"/>
  <c r="N30" i="1"/>
  <c r="L30" i="1"/>
  <c r="K26" i="1"/>
  <c r="K28" i="1" s="1"/>
  <c r="K33" i="1" s="1"/>
  <c r="K35" i="1" s="1"/>
  <c r="K36" i="1" s="1"/>
  <c r="K39" i="1" s="1"/>
  <c r="K56" i="1" s="1"/>
  <c r="K59" i="1" s="1"/>
  <c r="J26" i="1"/>
  <c r="J28" i="1" s="1"/>
  <c r="J33" i="1" s="1"/>
  <c r="J35" i="1" s="1"/>
  <c r="I26" i="1"/>
  <c r="I28" i="1" s="1"/>
  <c r="I33" i="1" s="1"/>
  <c r="I35" i="1" s="1"/>
  <c r="E26" i="1"/>
  <c r="E28" i="1" s="1"/>
  <c r="E33" i="1" s="1"/>
  <c r="E35" i="1" s="1"/>
  <c r="F26" i="1"/>
  <c r="F28" i="1" s="1"/>
  <c r="F33" i="1" s="1"/>
  <c r="F35" i="1" s="1"/>
  <c r="G26" i="1"/>
  <c r="G28" i="1" s="1"/>
  <c r="G33" i="1" s="1"/>
  <c r="G35" i="1" s="1"/>
  <c r="D26" i="1"/>
  <c r="N31" i="1" l="1"/>
  <c r="N33" i="1" s="1"/>
  <c r="N35" i="1" s="1"/>
  <c r="N36" i="1" s="1"/>
  <c r="N39" i="1" s="1"/>
  <c r="N56" i="1" s="1"/>
  <c r="N60" i="1" s="1"/>
  <c r="N64" i="1" s="1"/>
  <c r="I36" i="1"/>
  <c r="I39" i="1" s="1"/>
  <c r="I56" i="1" s="1"/>
  <c r="I59" i="1" s="1"/>
  <c r="I60" i="1" s="1"/>
  <c r="I64" i="1" s="1"/>
  <c r="D28" i="1"/>
  <c r="D33" i="1" s="1"/>
  <c r="D35" i="1" s="1"/>
  <c r="D36" i="1" s="1"/>
  <c r="D38" i="1" s="1"/>
  <c r="L31" i="1"/>
  <c r="L33" i="1" s="1"/>
  <c r="L35" i="1" s="1"/>
  <c r="L36" i="1" s="1"/>
  <c r="L39" i="1" s="1"/>
  <c r="L56" i="1" s="1"/>
  <c r="L60" i="1" s="1"/>
  <c r="L64" i="1" s="1"/>
  <c r="F64" i="1" l="1"/>
  <c r="L65" i="1" s="1"/>
  <c r="L67" i="1" s="1"/>
</calcChain>
</file>

<file path=xl/sharedStrings.xml><?xml version="1.0" encoding="utf-8"?>
<sst xmlns="http://schemas.openxmlformats.org/spreadsheetml/2006/main" count="126" uniqueCount="100">
  <si>
    <t>Bewertung der Gesellenprüfung</t>
  </si>
  <si>
    <t>Ausbildungsbetrieb:</t>
  </si>
  <si>
    <t xml:space="preserve">Teil 1 am:  </t>
  </si>
  <si>
    <t>Teil 2 am:</t>
  </si>
  <si>
    <t>Prüfungsteile</t>
  </si>
  <si>
    <t>Teil 1</t>
  </si>
  <si>
    <t>Teil 2</t>
  </si>
  <si>
    <t>Prüfungsbereiche</t>
  </si>
  <si>
    <t>Reparatur von Maß- und Konfektionsschuhen</t>
  </si>
  <si>
    <t>Schuhreparatur</t>
  </si>
  <si>
    <r>
      <t xml:space="preserve">Wirtschafts- und </t>
    </r>
    <r>
      <rPr>
        <b/>
        <sz val="7"/>
        <color theme="1"/>
        <rFont val="Calibri"/>
        <family val="2"/>
        <scheme val="minor"/>
      </rPr>
      <t>Sozialkunde</t>
    </r>
  </si>
  <si>
    <t>Aufgaben</t>
  </si>
  <si>
    <t>Arbeitsaufgabe 1 a)</t>
  </si>
  <si>
    <t>Arbeitsaufgabe 1 b)</t>
  </si>
  <si>
    <t>Arbeitsaufgabe 2 a)</t>
  </si>
  <si>
    <t>Arbeitsaufgabe 2 b)</t>
  </si>
  <si>
    <t>Schriftlicher Teil</t>
  </si>
  <si>
    <t>Fachgespräch</t>
  </si>
  <si>
    <t>Schriftliche Prüfung</t>
  </si>
  <si>
    <t>Mündliche Prüfung nur bei Bedarf</t>
  </si>
  <si>
    <t>A</t>
  </si>
  <si>
    <t>Prüfer 1</t>
  </si>
  <si>
    <t>B</t>
  </si>
  <si>
    <t>Prüfer 2</t>
  </si>
  <si>
    <t>C</t>
  </si>
  <si>
    <t>Prüfer 3</t>
  </si>
  <si>
    <t>D</t>
  </si>
  <si>
    <t>Prüfer 4</t>
  </si>
  <si>
    <t>Summen</t>
  </si>
  <si>
    <t>(Zeile A+B+C+D)</t>
  </si>
  <si>
    <t>E</t>
  </si>
  <si>
    <t>F</t>
  </si>
  <si>
    <t>Gewichtung</t>
  </si>
  <si>
    <t>Nur bei münd-licher Prüfung</t>
  </si>
  <si>
    <t>2 x</t>
  </si>
  <si>
    <t>1 x</t>
  </si>
  <si>
    <t>G</t>
  </si>
  <si>
    <t>Punkte gewichtet</t>
  </si>
  <si>
    <t>H</t>
  </si>
  <si>
    <t>Summe</t>
  </si>
  <si>
    <t>I</t>
  </si>
  <si>
    <t>Teiler</t>
  </si>
  <si>
    <t>J</t>
  </si>
  <si>
    <t>Einzelpunkte</t>
  </si>
  <si>
    <t>K</t>
  </si>
  <si>
    <t>Gewichtung im Teil-prüfungsbereich</t>
  </si>
  <si>
    <t>L</t>
  </si>
  <si>
    <t>M</t>
  </si>
  <si>
    <t>Gesamtpunkte</t>
  </si>
  <si>
    <t>N</t>
  </si>
  <si>
    <t>Gewichtung im Prüfungsbereich</t>
  </si>
  <si>
    <t>O</t>
  </si>
  <si>
    <t>P</t>
  </si>
  <si>
    <t>Punkte Teil 1</t>
  </si>
  <si>
    <t>Q</t>
  </si>
  <si>
    <t>Dezimalnote</t>
  </si>
  <si>
    <t>Note Teil 1</t>
  </si>
  <si>
    <t>R</t>
  </si>
  <si>
    <t>Schuhtechnik</t>
  </si>
  <si>
    <t>Mittelwert = E : Anzahl der Prüfer</t>
  </si>
  <si>
    <t xml:space="preserve"> </t>
  </si>
  <si>
    <t>S</t>
  </si>
  <si>
    <t>T</t>
  </si>
  <si>
    <t>U</t>
  </si>
  <si>
    <t>V</t>
  </si>
  <si>
    <t>Punktzahl im Prüfungsbereich</t>
  </si>
  <si>
    <t>W</t>
  </si>
  <si>
    <t>Gesamtpunktzahl im Prüfungsbereich (Summen aus P)</t>
  </si>
  <si>
    <t>Übertrag aus Zeile Q</t>
  </si>
  <si>
    <t>Gewichtung in der GGP</t>
  </si>
  <si>
    <t>Gesamtpunktzahl im</t>
  </si>
  <si>
    <t>Prüfungsbereich Teil 2</t>
  </si>
  <si>
    <t xml:space="preserve">Gewichtung der Prüfungsteile </t>
  </si>
  <si>
    <t>1 und 2</t>
  </si>
  <si>
    <t>X</t>
  </si>
  <si>
    <t>Z</t>
  </si>
  <si>
    <t>Gesamtergebnis der</t>
  </si>
  <si>
    <t>Gesamtsumme aus X (gerundet)</t>
  </si>
  <si>
    <t>Y</t>
  </si>
  <si>
    <t>Gesamtnote</t>
  </si>
  <si>
    <t>Prüfung (Punkte)</t>
  </si>
  <si>
    <t>Prüfung (Note)</t>
  </si>
  <si>
    <t>Notenschlüssel:</t>
  </si>
  <si>
    <t>29 - 0 = 6</t>
  </si>
  <si>
    <t>49 - 30 = 5</t>
  </si>
  <si>
    <t>100 - 92 = 1</t>
  </si>
  <si>
    <t>91 - 81 = 2</t>
  </si>
  <si>
    <t>80 - 67 = 3</t>
  </si>
  <si>
    <t>66 - 50 = 4</t>
  </si>
  <si>
    <t>Ergebnis Teil 1</t>
  </si>
  <si>
    <t>Ergebnis Teil 2</t>
  </si>
  <si>
    <t>Festgestellt am:</t>
  </si>
  <si>
    <t>Gesamtergebnis</t>
  </si>
  <si>
    <t>Unterschriften</t>
  </si>
  <si>
    <t>Umterschriften</t>
  </si>
  <si>
    <t>Gesellenprüfung Maßschuhmacher/-in – Fachrichtung Schaftbau</t>
  </si>
  <si>
    <t>Prüfungsleistung von Teilnehmer/-in:</t>
  </si>
  <si>
    <t>Herstellen von Schäften</t>
  </si>
  <si>
    <t>Prüfungsstück: 1 Paar Maßschäfte</t>
  </si>
  <si>
    <t xml:space="preserve"> Arbeitsaufgabe: Anfertigen von Schaftteilen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</si>
</sst>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Protection="1">
      <protection locked="0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1" fontId="1" fillId="0" borderId="10" xfId="0" applyNumberFormat="1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9" fontId="5" fillId="0" borderId="16" xfId="0" applyNumberFormat="1" applyFont="1" applyBorder="1" applyAlignment="1" applyProtection="1">
      <alignment horizontal="center" vertical="center" wrapText="1"/>
      <protection hidden="1"/>
    </xf>
    <xf numFmtId="9" fontId="5" fillId="0" borderId="19" xfId="0" applyNumberFormat="1" applyFont="1" applyBorder="1" applyAlignment="1" applyProtection="1">
      <alignment horizontal="center" vertical="center" wrapText="1"/>
      <protection hidden="1"/>
    </xf>
    <xf numFmtId="9" fontId="5" fillId="0" borderId="18" xfId="0" applyNumberFormat="1" applyFont="1" applyBorder="1" applyAlignment="1" applyProtection="1">
      <alignment horizontal="center" vertical="center" wrapText="1"/>
      <protection hidden="1"/>
    </xf>
    <xf numFmtId="9" fontId="3" fillId="0" borderId="19" xfId="0" applyNumberFormat="1" applyFont="1" applyBorder="1" applyAlignment="1" applyProtection="1">
      <alignment horizontal="center" vertical="center" wrapText="1"/>
      <protection hidden="1"/>
    </xf>
    <xf numFmtId="9" fontId="4" fillId="0" borderId="4" xfId="0" applyNumberFormat="1" applyFont="1" applyBorder="1" applyAlignment="1" applyProtection="1">
      <alignment horizontal="center" vertical="center" wrapText="1"/>
      <protection hidden="1"/>
    </xf>
    <xf numFmtId="9" fontId="1" fillId="0" borderId="1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1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9" fontId="1" fillId="0" borderId="1" xfId="0" applyNumberFormat="1" applyFont="1" applyBorder="1" applyAlignment="1" applyProtection="1">
      <alignment horizontal="center" vertical="center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protection hidden="1"/>
    </xf>
    <xf numFmtId="0" fontId="3" fillId="0" borderId="17" xfId="0" applyFont="1" applyBorder="1" applyAlignment="1" applyProtection="1">
      <protection hidden="1"/>
    </xf>
    <xf numFmtId="0" fontId="3" fillId="0" borderId="18" xfId="0" applyFont="1" applyBorder="1" applyAlignment="1" applyProtection="1">
      <protection hidden="1"/>
    </xf>
    <xf numFmtId="0" fontId="3" fillId="0" borderId="8" xfId="0" applyFont="1" applyBorder="1" applyAlignment="1" applyProtection="1">
      <protection hidden="1"/>
    </xf>
    <xf numFmtId="0" fontId="3" fillId="0" borderId="9" xfId="0" applyFont="1" applyBorder="1" applyAlignment="1" applyProtection="1">
      <protection hidden="1"/>
    </xf>
    <xf numFmtId="0" fontId="3" fillId="0" borderId="10" xfId="0" applyFont="1" applyBorder="1" applyAlignment="1" applyProtection="1"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1" fillId="0" borderId="17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11" fillId="0" borderId="10" xfId="0" applyFont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2" fontId="9" fillId="0" borderId="16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2" fontId="9" fillId="0" borderId="19" xfId="0" applyNumberFormat="1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2" fontId="9" fillId="0" borderId="1" xfId="0" applyNumberFormat="1" applyFont="1" applyBorder="1" applyAlignment="1" applyProtection="1">
      <alignment horizontal="center" vertical="center" wrapText="1"/>
      <protection hidden="1"/>
    </xf>
    <xf numFmtId="2" fontId="9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10" xfId="0" applyNumberFormat="1" applyFont="1" applyBorder="1" applyAlignment="1" applyProtection="1">
      <alignment horizontal="center" vertical="center" wrapText="1"/>
      <protection hidden="1"/>
    </xf>
    <xf numFmtId="2" fontId="14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0" fontId="1" fillId="0" borderId="16" xfId="0" applyFont="1" applyBorder="1" applyAlignment="1" applyProtection="1">
      <alignment vertical="top"/>
      <protection hidden="1"/>
    </xf>
    <xf numFmtId="0" fontId="1" fillId="0" borderId="17" xfId="0" applyFont="1" applyBorder="1" applyAlignment="1" applyProtection="1">
      <alignment vertical="top"/>
      <protection hidden="1"/>
    </xf>
    <xf numFmtId="0" fontId="0" fillId="0" borderId="17" xfId="0" applyBorder="1" applyProtection="1">
      <protection hidden="1"/>
    </xf>
    <xf numFmtId="0" fontId="1" fillId="0" borderId="18" xfId="0" applyFont="1" applyBorder="1" applyAlignment="1" applyProtection="1">
      <alignment vertical="top"/>
      <protection hidden="1"/>
    </xf>
    <xf numFmtId="0" fontId="1" fillId="0" borderId="6" xfId="0" applyFont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1" fillId="0" borderId="7" xfId="0" applyFont="1" applyBorder="1" applyAlignment="1" applyProtection="1">
      <alignment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center" wrapText="1"/>
      <protection locked="0" hidden="1"/>
    </xf>
    <xf numFmtId="0" fontId="10" fillId="4" borderId="30" xfId="0" applyFont="1" applyFill="1" applyBorder="1" applyAlignment="1" applyProtection="1">
      <alignment horizontal="center" vertical="center" wrapText="1"/>
      <protection locked="0" hidden="1"/>
    </xf>
    <xf numFmtId="0" fontId="9" fillId="4" borderId="31" xfId="0" applyFont="1" applyFill="1" applyBorder="1" applyAlignment="1" applyProtection="1">
      <alignment horizontal="center" vertical="center" wrapText="1"/>
      <protection locked="0" hidden="1"/>
    </xf>
    <xf numFmtId="0" fontId="9" fillId="4" borderId="32" xfId="0" applyFont="1" applyFill="1" applyBorder="1" applyAlignment="1" applyProtection="1">
      <alignment horizontal="center" vertical="center" wrapText="1"/>
      <protection locked="0" hidden="1"/>
    </xf>
    <xf numFmtId="0" fontId="9" fillId="4" borderId="33" xfId="0" applyFont="1" applyFill="1" applyBorder="1" applyAlignment="1" applyProtection="1">
      <alignment horizontal="center" vertical="center" wrapText="1"/>
      <protection locked="0" hidden="1"/>
    </xf>
    <xf numFmtId="0" fontId="9" fillId="4" borderId="34" xfId="0" applyFont="1" applyFill="1" applyBorder="1" applyAlignment="1" applyProtection="1">
      <alignment horizontal="center" vertical="center" wrapText="1"/>
      <protection locked="0" hidden="1"/>
    </xf>
    <xf numFmtId="0" fontId="9" fillId="4" borderId="35" xfId="0" applyFont="1" applyFill="1" applyBorder="1" applyAlignment="1" applyProtection="1">
      <alignment horizontal="center" vertical="center" wrapText="1"/>
      <protection locked="0" hidden="1"/>
    </xf>
    <xf numFmtId="0" fontId="9" fillId="4" borderId="36" xfId="0" applyFont="1" applyFill="1" applyBorder="1" applyAlignment="1" applyProtection="1">
      <alignment horizontal="center" vertical="center" wrapText="1"/>
      <protection locked="0" hidden="1"/>
    </xf>
    <xf numFmtId="0" fontId="9" fillId="4" borderId="37" xfId="0" applyFont="1" applyFill="1" applyBorder="1" applyAlignment="1" applyProtection="1">
      <alignment horizontal="center" vertical="center" wrapText="1"/>
      <protection locked="0" hidden="1"/>
    </xf>
    <xf numFmtId="0" fontId="9" fillId="4" borderId="38" xfId="0" applyFont="1" applyFill="1" applyBorder="1" applyAlignment="1" applyProtection="1">
      <alignment horizontal="center" vertical="center" wrapText="1"/>
      <protection locked="0" hidden="1"/>
    </xf>
    <xf numFmtId="0" fontId="10" fillId="4" borderId="31" xfId="0" applyFont="1" applyFill="1" applyBorder="1" applyAlignment="1" applyProtection="1">
      <alignment horizontal="center" vertical="center" wrapText="1"/>
      <protection locked="0" hidden="1"/>
    </xf>
    <xf numFmtId="0" fontId="10" fillId="4" borderId="32" xfId="0" applyFont="1" applyFill="1" applyBorder="1" applyAlignment="1" applyProtection="1">
      <alignment horizontal="center" vertical="center" wrapText="1"/>
      <protection locked="0" hidden="1"/>
    </xf>
    <xf numFmtId="0" fontId="10" fillId="4" borderId="33" xfId="0" applyFont="1" applyFill="1" applyBorder="1" applyAlignment="1" applyProtection="1">
      <alignment horizontal="center" vertical="center" wrapText="1"/>
      <protection locked="0" hidden="1"/>
    </xf>
    <xf numFmtId="0" fontId="10" fillId="4" borderId="34" xfId="0" applyFont="1" applyFill="1" applyBorder="1" applyAlignment="1" applyProtection="1">
      <alignment horizontal="center" vertical="center" wrapText="1"/>
      <protection locked="0" hidden="1"/>
    </xf>
    <xf numFmtId="0" fontId="10" fillId="4" borderId="35" xfId="0" applyFont="1" applyFill="1" applyBorder="1" applyAlignment="1" applyProtection="1">
      <alignment horizontal="center" vertical="center" wrapText="1"/>
      <protection locked="0" hidden="1"/>
    </xf>
    <xf numFmtId="0" fontId="10" fillId="4" borderId="36" xfId="0" applyFont="1" applyFill="1" applyBorder="1" applyAlignment="1" applyProtection="1">
      <alignment horizontal="center" vertical="center" wrapText="1"/>
      <protection locked="0" hidden="1"/>
    </xf>
    <xf numFmtId="0" fontId="10" fillId="4" borderId="37" xfId="0" applyFont="1" applyFill="1" applyBorder="1" applyAlignment="1" applyProtection="1">
      <alignment horizontal="center" vertical="center" wrapText="1"/>
      <protection locked="0" hidden="1"/>
    </xf>
    <xf numFmtId="0" fontId="10" fillId="4" borderId="38" xfId="0" applyFont="1" applyFill="1" applyBorder="1" applyAlignment="1" applyProtection="1">
      <alignment horizontal="center" vertical="center" wrapText="1"/>
      <protection locked="0" hidden="1"/>
    </xf>
    <xf numFmtId="0" fontId="1" fillId="0" borderId="42" xfId="0" applyFont="1" applyBorder="1" applyAlignment="1" applyProtection="1">
      <alignment vertical="center" wrapText="1"/>
    </xf>
    <xf numFmtId="0" fontId="1" fillId="0" borderId="43" xfId="0" applyFont="1" applyBorder="1" applyAlignment="1" applyProtection="1">
      <alignment vertical="center" wrapText="1"/>
    </xf>
    <xf numFmtId="0" fontId="1" fillId="0" borderId="44" xfId="0" applyFont="1" applyBorder="1" applyAlignment="1" applyProtection="1">
      <alignment vertical="center" wrapText="1"/>
    </xf>
    <xf numFmtId="1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textRotation="90" wrapText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3" fillId="6" borderId="10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Protection="1">
      <protection hidden="1"/>
    </xf>
    <xf numFmtId="0" fontId="11" fillId="6" borderId="0" xfId="0" applyFont="1" applyFill="1" applyBorder="1" applyAlignment="1" applyProtection="1">
      <alignment vertical="center"/>
      <protection hidden="1"/>
    </xf>
    <xf numFmtId="0" fontId="0" fillId="6" borderId="16" xfId="0" applyFill="1" applyBorder="1" applyProtection="1">
      <protection hidden="1"/>
    </xf>
    <xf numFmtId="0" fontId="0" fillId="6" borderId="17" xfId="0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4" fillId="6" borderId="1" xfId="0" applyFont="1" applyFill="1" applyBorder="1" applyAlignment="1" applyProtection="1">
      <alignment vertical="center" wrapText="1"/>
    </xf>
    <xf numFmtId="0" fontId="6" fillId="6" borderId="10" xfId="0" applyFont="1" applyFill="1" applyBorder="1" applyAlignment="1" applyProtection="1">
      <alignment vertical="center" wrapText="1"/>
    </xf>
    <xf numFmtId="0" fontId="4" fillId="6" borderId="10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 wrapText="1"/>
      <protection hidden="1"/>
    </xf>
    <xf numFmtId="0" fontId="11" fillId="2" borderId="18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1" fillId="0" borderId="17" xfId="0" applyFont="1" applyFill="1" applyBorder="1" applyAlignment="1" applyProtection="1">
      <alignment horizontal="left" vertical="center"/>
      <protection hidden="1"/>
    </xf>
    <xf numFmtId="0" fontId="1" fillId="0" borderId="18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1" fillId="0" borderId="10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1" fontId="11" fillId="6" borderId="2" xfId="0" applyNumberFormat="1" applyFont="1" applyFill="1" applyBorder="1" applyAlignment="1" applyProtection="1">
      <alignment horizontal="center" vertical="center"/>
      <protection hidden="1"/>
    </xf>
    <xf numFmtId="0" fontId="11" fillId="6" borderId="3" xfId="0" applyFont="1" applyFill="1" applyBorder="1" applyAlignment="1" applyProtection="1">
      <alignment horizontal="center" vertical="center"/>
      <protection hidden="1"/>
    </xf>
    <xf numFmtId="1" fontId="11" fillId="3" borderId="16" xfId="0" applyNumberFormat="1" applyFont="1" applyFill="1" applyBorder="1" applyAlignment="1" applyProtection="1">
      <alignment horizontal="center" vertical="center"/>
      <protection hidden="1"/>
    </xf>
    <xf numFmtId="0" fontId="11" fillId="3" borderId="18" xfId="0" applyFont="1" applyFill="1" applyBorder="1" applyAlignment="1" applyProtection="1">
      <alignment horizontal="center" vertical="center"/>
      <protection hidden="1"/>
    </xf>
    <xf numFmtId="0" fontId="11" fillId="3" borderId="8" xfId="0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9" fontId="11" fillId="3" borderId="16" xfId="0" applyNumberFormat="1" applyFont="1" applyFill="1" applyBorder="1" applyAlignment="1" applyProtection="1">
      <alignment horizontal="center" vertical="center"/>
      <protection hidden="1"/>
    </xf>
    <xf numFmtId="0" fontId="11" fillId="3" borderId="17" xfId="0" applyNumberFormat="1" applyFont="1" applyFill="1" applyBorder="1" applyAlignment="1" applyProtection="1">
      <alignment horizontal="center" vertical="center"/>
      <protection hidden="1"/>
    </xf>
    <xf numFmtId="0" fontId="11" fillId="3" borderId="18" xfId="0" applyNumberFormat="1" applyFont="1" applyFill="1" applyBorder="1" applyAlignment="1" applyProtection="1">
      <alignment horizontal="center" vertical="center"/>
      <protection hidden="1"/>
    </xf>
    <xf numFmtId="0" fontId="11" fillId="3" borderId="8" xfId="0" applyNumberFormat="1" applyFont="1" applyFill="1" applyBorder="1" applyAlignment="1" applyProtection="1">
      <alignment horizontal="center" vertical="center"/>
      <protection hidden="1"/>
    </xf>
    <xf numFmtId="0" fontId="11" fillId="3" borderId="9" xfId="0" applyNumberFormat="1" applyFont="1" applyFill="1" applyBorder="1" applyAlignment="1" applyProtection="1">
      <alignment horizontal="center" vertical="center"/>
      <protection hidden="1"/>
    </xf>
    <xf numFmtId="0" fontId="11" fillId="3" borderId="10" xfId="0" applyNumberFormat="1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horizontal="right" vertical="center"/>
      <protection hidden="1"/>
    </xf>
    <xf numFmtId="0" fontId="2" fillId="0" borderId="18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" fillId="0" borderId="10" xfId="0" applyFont="1" applyBorder="1" applyAlignment="1" applyProtection="1">
      <alignment horizontal="right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2" fontId="11" fillId="0" borderId="16" xfId="0" applyNumberFormat="1" applyFont="1" applyBorder="1" applyAlignment="1" applyProtection="1">
      <alignment horizontal="center" vertical="center"/>
      <protection hidden="1"/>
    </xf>
    <xf numFmtId="2" fontId="11" fillId="0" borderId="17" xfId="0" applyNumberFormat="1" applyFont="1" applyBorder="1" applyAlignment="1" applyProtection="1">
      <alignment horizontal="center" vertical="center"/>
      <protection hidden="1"/>
    </xf>
    <xf numFmtId="2" fontId="11" fillId="0" borderId="18" xfId="0" applyNumberFormat="1" applyFont="1" applyBorder="1" applyAlignment="1" applyProtection="1">
      <alignment horizontal="center" vertical="center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1" fontId="13" fillId="0" borderId="16" xfId="0" applyNumberFormat="1" applyFont="1" applyBorder="1" applyAlignment="1" applyProtection="1">
      <alignment horizontal="center" vertical="center"/>
      <protection hidden="1"/>
    </xf>
    <xf numFmtId="1" fontId="13" fillId="0" borderId="17" xfId="0" applyNumberFormat="1" applyFont="1" applyBorder="1" applyAlignment="1" applyProtection="1">
      <alignment horizontal="center" vertical="center"/>
      <protection hidden="1"/>
    </xf>
    <xf numFmtId="1" fontId="13" fillId="0" borderId="18" xfId="0" applyNumberFormat="1" applyFont="1" applyBorder="1" applyAlignment="1" applyProtection="1">
      <alignment horizontal="center" vertical="center"/>
      <protection hidden="1"/>
    </xf>
    <xf numFmtId="1" fontId="13" fillId="0" borderId="8" xfId="0" applyNumberFormat="1" applyFont="1" applyBorder="1" applyAlignment="1" applyProtection="1">
      <alignment horizontal="center" vertical="center"/>
      <protection hidden="1"/>
    </xf>
    <xf numFmtId="1" fontId="13" fillId="0" borderId="9" xfId="0" applyNumberFormat="1" applyFont="1" applyBorder="1" applyAlignment="1" applyProtection="1">
      <alignment horizontal="center" vertical="center"/>
      <protection hidden="1"/>
    </xf>
    <xf numFmtId="1" fontId="13" fillId="0" borderId="10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1" fontId="11" fillId="3" borderId="17" xfId="0" applyNumberFormat="1" applyFont="1" applyFill="1" applyBorder="1" applyAlignment="1" applyProtection="1">
      <alignment horizontal="center" vertical="center"/>
      <protection hidden="1"/>
    </xf>
    <xf numFmtId="1" fontId="11" fillId="3" borderId="18" xfId="0" applyNumberFormat="1" applyFont="1" applyFill="1" applyBorder="1" applyAlignment="1" applyProtection="1">
      <alignment horizontal="center" vertical="center"/>
      <protection hidden="1"/>
    </xf>
    <xf numFmtId="1" fontId="11" fillId="3" borderId="8" xfId="0" applyNumberFormat="1" applyFont="1" applyFill="1" applyBorder="1" applyAlignment="1" applyProtection="1">
      <alignment horizontal="center" vertical="center"/>
      <protection hidden="1"/>
    </xf>
    <xf numFmtId="1" fontId="11" fillId="3" borderId="9" xfId="0" applyNumberFormat="1" applyFont="1" applyFill="1" applyBorder="1" applyAlignment="1" applyProtection="1">
      <alignment horizontal="center" vertical="center"/>
      <protection hidden="1"/>
    </xf>
    <xf numFmtId="1" fontId="11" fillId="3" borderId="10" xfId="0" applyNumberFormat="1" applyFont="1" applyFill="1" applyBorder="1" applyAlignment="1" applyProtection="1">
      <alignment horizontal="center" vertical="center"/>
      <protection hidden="1"/>
    </xf>
    <xf numFmtId="1" fontId="11" fillId="6" borderId="3" xfId="0" applyNumberFormat="1" applyFont="1" applyFill="1" applyBorder="1" applyAlignment="1" applyProtection="1">
      <alignment horizontal="center" vertical="center"/>
      <protection hidden="1"/>
    </xf>
    <xf numFmtId="0" fontId="11" fillId="6" borderId="4" xfId="0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18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1" fontId="7" fillId="6" borderId="16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17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18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8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9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16" xfId="0" applyNumberFormat="1" applyFont="1" applyFill="1" applyBorder="1" applyAlignment="1" applyProtection="1">
      <alignment horizontal="center" vertical="center"/>
      <protection hidden="1"/>
    </xf>
    <xf numFmtId="1" fontId="8" fillId="0" borderId="18" xfId="0" applyNumberFormat="1" applyFont="1" applyFill="1" applyBorder="1" applyAlignment="1" applyProtection="1">
      <alignment horizontal="center" vertical="center"/>
      <protection hidden="1"/>
    </xf>
    <xf numFmtId="1" fontId="8" fillId="0" borderId="8" xfId="0" applyNumberFormat="1" applyFont="1" applyFill="1" applyBorder="1" applyAlignment="1" applyProtection="1">
      <alignment horizontal="center" vertical="center"/>
      <protection hidden="1"/>
    </xf>
    <xf numFmtId="1" fontId="8" fillId="0" borderId="10" xfId="0" applyNumberFormat="1" applyFont="1" applyFill="1" applyBorder="1" applyAlignment="1" applyProtection="1">
      <alignment horizontal="center" vertical="center"/>
      <protection hidden="1"/>
    </xf>
    <xf numFmtId="9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9" fontId="1" fillId="0" borderId="16" xfId="0" applyNumberFormat="1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textRotation="90" wrapText="1"/>
      <protection hidden="1"/>
    </xf>
    <xf numFmtId="0" fontId="1" fillId="0" borderId="11" xfId="0" applyFont="1" applyBorder="1" applyAlignment="1" applyProtection="1">
      <alignment horizontal="center" textRotation="90" wrapText="1"/>
      <protection hidden="1"/>
    </xf>
    <xf numFmtId="0" fontId="1" fillId="0" borderId="5" xfId="0" applyFont="1" applyBorder="1" applyAlignment="1" applyProtection="1">
      <alignment horizontal="center" textRotation="90" wrapText="1"/>
      <protection hidden="1"/>
    </xf>
    <xf numFmtId="0" fontId="5" fillId="0" borderId="19" xfId="0" applyFont="1" applyBorder="1" applyAlignment="1" applyProtection="1">
      <alignment horizontal="center" textRotation="90" wrapText="1"/>
      <protection hidden="1"/>
    </xf>
    <xf numFmtId="0" fontId="5" fillId="0" borderId="11" xfId="0" applyFont="1" applyBorder="1" applyAlignment="1" applyProtection="1">
      <alignment horizontal="center" textRotation="90" wrapText="1"/>
      <protection hidden="1"/>
    </xf>
    <xf numFmtId="0" fontId="5" fillId="0" borderId="5" xfId="0" applyFont="1" applyBorder="1" applyAlignment="1" applyProtection="1">
      <alignment horizontal="center" textRotation="90" wrapText="1"/>
      <protection hidden="1"/>
    </xf>
    <xf numFmtId="0" fontId="4" fillId="0" borderId="19" xfId="0" applyFont="1" applyBorder="1" applyAlignment="1" applyProtection="1">
      <alignment horizontal="center" textRotation="90" wrapText="1"/>
      <protection hidden="1"/>
    </xf>
    <xf numFmtId="0" fontId="4" fillId="0" borderId="11" xfId="0" applyFont="1" applyBorder="1" applyAlignment="1" applyProtection="1">
      <alignment horizontal="center" textRotation="90" wrapText="1"/>
      <protection hidden="1"/>
    </xf>
    <xf numFmtId="0" fontId="4" fillId="0" borderId="5" xfId="0" applyFont="1" applyBorder="1" applyAlignment="1" applyProtection="1">
      <alignment horizontal="center" textRotation="90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1" fontId="8" fillId="0" borderId="19" xfId="0" applyNumberFormat="1" applyFont="1" applyFill="1" applyBorder="1" applyAlignment="1" applyProtection="1">
      <alignment horizontal="center" vertical="center"/>
      <protection hidden="1"/>
    </xf>
    <xf numFmtId="1" fontId="8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10" fillId="0" borderId="2" xfId="0" applyNumberFormat="1" applyFont="1" applyBorder="1" applyAlignment="1" applyProtection="1">
      <alignment horizontal="center" vertical="center" wrapText="1"/>
      <protection hidden="1"/>
    </xf>
    <xf numFmtId="2" fontId="10" fillId="0" borderId="4" xfId="0" applyNumberFormat="1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9" fontId="1" fillId="0" borderId="2" xfId="0" applyNumberFormat="1" applyFont="1" applyBorder="1" applyAlignment="1" applyProtection="1">
      <alignment horizontal="center" vertical="center" wrapText="1"/>
      <protection hidden="1"/>
    </xf>
    <xf numFmtId="9" fontId="1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" fillId="6" borderId="28" xfId="0" applyFont="1" applyFill="1" applyBorder="1" applyAlignment="1" applyProtection="1">
      <alignment horizontal="center" vertical="center" wrapText="1"/>
      <protection hidden="1"/>
    </xf>
    <xf numFmtId="0" fontId="1" fillId="6" borderId="29" xfId="0" applyFont="1" applyFill="1" applyBorder="1" applyAlignment="1" applyProtection="1">
      <alignment horizontal="center" vertical="center" wrapText="1"/>
      <protection hidden="1"/>
    </xf>
    <xf numFmtId="2" fontId="9" fillId="0" borderId="2" xfId="0" applyNumberFormat="1" applyFont="1" applyBorder="1" applyAlignment="1" applyProtection="1">
      <alignment horizontal="center" vertical="center" wrapText="1"/>
      <protection hidden="1"/>
    </xf>
    <xf numFmtId="2" fontId="9" fillId="0" borderId="3" xfId="0" applyNumberFormat="1" applyFont="1" applyBorder="1" applyAlignment="1" applyProtection="1">
      <alignment horizontal="center" vertical="center" wrapText="1"/>
      <protection hidden="1"/>
    </xf>
    <xf numFmtId="2" fontId="9" fillId="0" borderId="4" xfId="0" applyNumberFormat="1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3" xfId="0" applyFont="1" applyFill="1" applyBorder="1" applyAlignment="1" applyProtection="1">
      <alignment horizontal="center" vertical="center" wrapText="1"/>
      <protection hidden="1"/>
    </xf>
    <xf numFmtId="0" fontId="1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1" fontId="12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1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9" fontId="3" fillId="0" borderId="2" xfId="0" applyNumberFormat="1" applyFont="1" applyBorder="1" applyAlignment="1" applyProtection="1">
      <alignment horizontal="center" vertical="center" wrapText="1"/>
      <protection hidden="1"/>
    </xf>
    <xf numFmtId="9" fontId="3" fillId="0" borderId="3" xfId="0" applyNumberFormat="1" applyFont="1" applyBorder="1" applyAlignment="1" applyProtection="1">
      <alignment horizontal="center" vertical="center" wrapText="1"/>
      <protection hidden="1"/>
    </xf>
    <xf numFmtId="9" fontId="3" fillId="0" borderId="4" xfId="0" applyNumberFormat="1" applyFont="1" applyBorder="1" applyAlignment="1" applyProtection="1">
      <alignment horizontal="center" vertical="center" wrapText="1"/>
      <protection hidden="1"/>
    </xf>
    <xf numFmtId="0" fontId="5" fillId="6" borderId="19" xfId="0" applyFont="1" applyFill="1" applyBorder="1" applyAlignment="1" applyProtection="1">
      <alignment vertical="center" textRotation="90" wrapText="1"/>
    </xf>
    <xf numFmtId="0" fontId="5" fillId="6" borderId="11" xfId="0" applyFont="1" applyFill="1" applyBorder="1" applyAlignment="1" applyProtection="1">
      <alignment vertical="center" textRotation="90" wrapText="1"/>
    </xf>
    <xf numFmtId="0" fontId="5" fillId="6" borderId="5" xfId="0" applyFont="1" applyFill="1" applyBorder="1" applyAlignment="1" applyProtection="1">
      <alignment vertical="center" textRotation="90" wrapText="1"/>
    </xf>
    <xf numFmtId="0" fontId="1" fillId="0" borderId="20" xfId="0" applyFont="1" applyBorder="1" applyAlignment="1" applyProtection="1">
      <alignment horizontal="center" vertical="center" wrapText="1"/>
      <protection locked="0" hidden="1"/>
    </xf>
    <xf numFmtId="0" fontId="1" fillId="0" borderId="27" xfId="0" applyFont="1" applyBorder="1" applyAlignment="1" applyProtection="1">
      <alignment horizontal="center" vertical="center" wrapText="1"/>
      <protection locked="0" hidden="1"/>
    </xf>
    <xf numFmtId="0" fontId="1" fillId="0" borderId="21" xfId="0" applyFont="1" applyBorder="1" applyAlignment="1" applyProtection="1">
      <alignment horizontal="center" vertical="center" wrapText="1"/>
      <protection locked="0" hidden="1"/>
    </xf>
    <xf numFmtId="0" fontId="1" fillId="0" borderId="22" xfId="0" applyFont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locked="0" hidden="1"/>
    </xf>
    <xf numFmtId="0" fontId="1" fillId="0" borderId="14" xfId="0" applyFont="1" applyBorder="1" applyAlignment="1" applyProtection="1">
      <alignment horizontal="center" vertical="center" wrapText="1"/>
      <protection locked="0" hidden="1"/>
    </xf>
    <xf numFmtId="0" fontId="1" fillId="0" borderId="23" xfId="0" applyFont="1" applyBorder="1" applyAlignment="1" applyProtection="1">
      <alignment horizontal="center" vertical="center" wrapText="1"/>
      <protection locked="0" hidden="1"/>
    </xf>
    <xf numFmtId="0" fontId="1" fillId="0" borderId="15" xfId="0" applyFont="1" applyBorder="1" applyAlignment="1" applyProtection="1">
      <alignment horizontal="center" vertical="center" wrapText="1"/>
      <protection locked="0" hidden="1"/>
    </xf>
    <xf numFmtId="0" fontId="1" fillId="0" borderId="12" xfId="0" applyFont="1" applyBorder="1" applyAlignment="1" applyProtection="1">
      <alignment horizontal="center" vertical="center" wrapText="1"/>
      <protection locked="0"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textRotation="90" wrapText="1"/>
    </xf>
    <xf numFmtId="0" fontId="3" fillId="0" borderId="6" xfId="0" applyFont="1" applyFill="1" applyBorder="1" applyAlignment="1" applyProtection="1">
      <alignment horizontal="center" textRotation="90" wrapText="1"/>
    </xf>
    <xf numFmtId="0" fontId="3" fillId="0" borderId="19" xfId="0" applyFont="1" applyFill="1" applyBorder="1" applyAlignment="1" applyProtection="1">
      <alignment horizontal="center" textRotation="90" wrapText="1"/>
    </xf>
    <xf numFmtId="0" fontId="3" fillId="0" borderId="11" xfId="0" applyFont="1" applyFill="1" applyBorder="1" applyAlignment="1" applyProtection="1">
      <alignment horizontal="center" textRotation="90" wrapText="1"/>
    </xf>
    <xf numFmtId="0" fontId="3" fillId="0" borderId="18" xfId="0" applyFont="1" applyFill="1" applyBorder="1" applyAlignment="1" applyProtection="1">
      <alignment horizontal="center" textRotation="90" wrapText="1"/>
    </xf>
    <xf numFmtId="0" fontId="3" fillId="0" borderId="7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1" fillId="0" borderId="19" xfId="0" applyFont="1" applyBorder="1" applyAlignment="1" applyProtection="1">
      <alignment horizontal="center" textRotation="90" wrapText="1"/>
    </xf>
    <xf numFmtId="0" fontId="1" fillId="0" borderId="11" xfId="0" applyFont="1" applyBorder="1" applyAlignment="1" applyProtection="1">
      <alignment horizontal="center" textRotation="90" wrapText="1"/>
    </xf>
    <xf numFmtId="0" fontId="4" fillId="0" borderId="19" xfId="0" applyFont="1" applyBorder="1" applyAlignment="1" applyProtection="1">
      <alignment horizontal="center" textRotation="90" wrapText="1"/>
    </xf>
    <xf numFmtId="0" fontId="4" fillId="0" borderId="11" xfId="0" applyFont="1" applyBorder="1" applyAlignment="1" applyProtection="1">
      <alignment horizontal="center" textRotation="90" wrapText="1"/>
    </xf>
    <xf numFmtId="0" fontId="1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25" xfId="0" applyFont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 applyProtection="1">
      <alignment horizontal="center" vertical="center" wrapText="1"/>
      <protection hidden="1"/>
    </xf>
    <xf numFmtId="0" fontId="1" fillId="6" borderId="24" xfId="0" applyFont="1" applyFill="1" applyBorder="1" applyAlignment="1" applyProtection="1">
      <alignment horizontal="center" vertical="center" wrapText="1"/>
      <protection hidden="1"/>
    </xf>
    <xf numFmtId="0" fontId="1" fillId="6" borderId="25" xfId="0" applyFont="1" applyFill="1" applyBorder="1" applyAlignment="1" applyProtection="1">
      <alignment horizontal="center" vertical="center" wrapText="1"/>
      <protection hidden="1"/>
    </xf>
    <xf numFmtId="0" fontId="1" fillId="6" borderId="26" xfId="0" applyFont="1" applyFill="1" applyBorder="1" applyAlignment="1" applyProtection="1">
      <alignment horizontal="center" vertical="center" wrapText="1"/>
      <protection hidden="1"/>
    </xf>
    <xf numFmtId="0" fontId="9" fillId="6" borderId="27" xfId="0" applyFont="1" applyFill="1" applyBorder="1" applyAlignment="1" applyProtection="1">
      <alignment horizontal="center" vertical="center" wrapText="1"/>
      <protection hidden="1"/>
    </xf>
    <xf numFmtId="0" fontId="9" fillId="6" borderId="13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6" borderId="24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" fillId="4" borderId="39" xfId="0" applyFont="1" applyFill="1" applyBorder="1" applyAlignment="1" applyProtection="1">
      <alignment horizontal="left" vertical="center" wrapText="1"/>
      <protection locked="0"/>
    </xf>
    <xf numFmtId="0" fontId="1" fillId="4" borderId="40" xfId="0" applyFont="1" applyFill="1" applyBorder="1" applyAlignment="1" applyProtection="1">
      <alignment horizontal="left" vertical="center" wrapText="1"/>
      <protection locked="0"/>
    </xf>
    <xf numFmtId="0" fontId="1" fillId="4" borderId="41" xfId="0" applyFont="1" applyFill="1" applyBorder="1" applyAlignment="1" applyProtection="1">
      <alignment horizontal="left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textRotation="90" wrapText="1"/>
    </xf>
    <xf numFmtId="0" fontId="5" fillId="0" borderId="19" xfId="0" applyFont="1" applyBorder="1" applyAlignment="1" applyProtection="1">
      <alignment horizontal="center" textRotation="90" wrapText="1"/>
    </xf>
    <xf numFmtId="0" fontId="5" fillId="0" borderId="11" xfId="0" applyFont="1" applyBorder="1" applyAlignment="1" applyProtection="1">
      <alignment horizontal="center" textRotation="90" wrapText="1"/>
    </xf>
    <xf numFmtId="0" fontId="5" fillId="0" borderId="5" xfId="0" applyFont="1" applyBorder="1" applyAlignment="1" applyProtection="1">
      <alignment horizont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43" zoomScaleNormal="100" workbookViewId="0">
      <selection activeCell="I47" sqref="I47:K47"/>
    </sheetView>
  </sheetViews>
  <sheetFormatPr baseColWidth="10" defaultRowHeight="15" x14ac:dyDescent="0.25"/>
  <cols>
    <col min="1" max="1" width="4.7109375" style="1" customWidth="1"/>
    <col min="2" max="2" width="11.28515625" style="1" customWidth="1"/>
    <col min="3" max="3" width="4.42578125" style="1" customWidth="1"/>
    <col min="4" max="8" width="5.7109375" style="1" customWidth="1"/>
    <col min="9" max="15" width="6.7109375" style="1" customWidth="1"/>
    <col min="16" max="16384" width="11.42578125" style="1"/>
  </cols>
  <sheetData>
    <row r="1" spans="1:15" ht="19.5" thickBo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>
      <c r="A2" s="276" t="s">
        <v>95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8"/>
    </row>
    <row r="3" spans="1:15" x14ac:dyDescent="0.25">
      <c r="A3" s="24"/>
      <c r="B3" s="25"/>
      <c r="C3" s="25"/>
      <c r="D3" s="25"/>
      <c r="E3" s="25"/>
      <c r="F3" s="25"/>
      <c r="G3" s="89"/>
      <c r="H3" s="25"/>
      <c r="I3" s="25"/>
      <c r="J3" s="25"/>
      <c r="K3" s="25"/>
      <c r="L3" s="25"/>
      <c r="M3" s="25"/>
      <c r="N3" s="25"/>
      <c r="O3" s="26"/>
    </row>
    <row r="4" spans="1:15" ht="15" customHeight="1" x14ac:dyDescent="0.25">
      <c r="A4" s="320" t="s">
        <v>96</v>
      </c>
      <c r="B4" s="321"/>
      <c r="C4" s="321"/>
      <c r="D4" s="321"/>
      <c r="E4" s="321"/>
      <c r="F4" s="321"/>
      <c r="G4" s="322"/>
      <c r="H4" s="323"/>
      <c r="I4" s="323"/>
      <c r="J4" s="323"/>
      <c r="K4" s="323"/>
      <c r="L4" s="323"/>
      <c r="M4" s="323"/>
      <c r="N4" s="323"/>
      <c r="O4" s="324"/>
    </row>
    <row r="5" spans="1:15" x14ac:dyDescent="0.25">
      <c r="A5" s="18"/>
      <c r="B5" s="19"/>
      <c r="C5" s="19"/>
      <c r="D5" s="19"/>
      <c r="E5" s="19"/>
      <c r="F5" s="19"/>
      <c r="G5" s="90"/>
      <c r="H5" s="19"/>
      <c r="I5" s="19"/>
      <c r="J5" s="19"/>
      <c r="K5" s="19"/>
      <c r="L5" s="19"/>
      <c r="M5" s="19"/>
      <c r="N5" s="19"/>
      <c r="O5" s="20"/>
    </row>
    <row r="6" spans="1:15" ht="15" customHeight="1" x14ac:dyDescent="0.25">
      <c r="A6" s="320" t="s">
        <v>1</v>
      </c>
      <c r="B6" s="321"/>
      <c r="C6" s="321"/>
      <c r="D6" s="321"/>
      <c r="E6" s="321"/>
      <c r="F6" s="321"/>
      <c r="G6" s="322"/>
      <c r="H6" s="323"/>
      <c r="I6" s="323"/>
      <c r="J6" s="323"/>
      <c r="K6" s="323"/>
      <c r="L6" s="323"/>
      <c r="M6" s="323"/>
      <c r="N6" s="323"/>
      <c r="O6" s="324"/>
    </row>
    <row r="7" spans="1:15" x14ac:dyDescent="0.25">
      <c r="A7" s="18"/>
      <c r="B7" s="19"/>
      <c r="C7" s="19"/>
      <c r="D7" s="19"/>
      <c r="E7" s="19"/>
      <c r="F7" s="19"/>
      <c r="G7" s="90"/>
      <c r="H7" s="19"/>
      <c r="I7" s="19"/>
      <c r="J7" s="19"/>
      <c r="K7" s="19"/>
      <c r="L7" s="19"/>
      <c r="M7" s="19"/>
      <c r="N7" s="19"/>
      <c r="O7" s="20"/>
    </row>
    <row r="8" spans="1:15" ht="15" customHeight="1" x14ac:dyDescent="0.25">
      <c r="A8" s="320" t="s">
        <v>2</v>
      </c>
      <c r="B8" s="321"/>
      <c r="C8" s="321"/>
      <c r="D8" s="321"/>
      <c r="E8" s="321"/>
      <c r="F8" s="321"/>
      <c r="G8" s="322"/>
      <c r="H8" s="323"/>
      <c r="I8" s="323"/>
      <c r="J8" s="323"/>
      <c r="K8" s="323"/>
      <c r="L8" s="323"/>
      <c r="M8" s="323"/>
      <c r="N8" s="323"/>
      <c r="O8" s="324"/>
    </row>
    <row r="9" spans="1:15" x14ac:dyDescent="0.25">
      <c r="A9" s="18"/>
      <c r="B9" s="19"/>
      <c r="C9" s="19"/>
      <c r="D9" s="19"/>
      <c r="E9" s="19"/>
      <c r="F9" s="19"/>
      <c r="G9" s="90"/>
      <c r="H9" s="19"/>
      <c r="I9" s="19"/>
      <c r="J9" s="19"/>
      <c r="K9" s="19"/>
      <c r="L9" s="19"/>
      <c r="M9" s="19"/>
      <c r="N9" s="19"/>
      <c r="O9" s="20"/>
    </row>
    <row r="10" spans="1:15" ht="15" customHeight="1" x14ac:dyDescent="0.25">
      <c r="A10" s="320" t="s">
        <v>3</v>
      </c>
      <c r="B10" s="321"/>
      <c r="C10" s="321"/>
      <c r="D10" s="321"/>
      <c r="E10" s="321"/>
      <c r="F10" s="321"/>
      <c r="G10" s="322"/>
      <c r="H10" s="323"/>
      <c r="I10" s="323"/>
      <c r="J10" s="323"/>
      <c r="K10" s="323"/>
      <c r="L10" s="323"/>
      <c r="M10" s="323"/>
      <c r="N10" s="323"/>
      <c r="O10" s="324"/>
    </row>
    <row r="11" spans="1:15" ht="15.75" thickBot="1" x14ac:dyDescent="0.3">
      <c r="A11" s="21"/>
      <c r="B11" s="22"/>
      <c r="C11" s="22"/>
      <c r="D11" s="22"/>
      <c r="E11" s="22"/>
      <c r="F11" s="22"/>
      <c r="G11" s="91"/>
      <c r="H11" s="22"/>
      <c r="I11" s="22"/>
      <c r="J11" s="22"/>
      <c r="K11" s="22"/>
      <c r="L11" s="22"/>
      <c r="M11" s="22"/>
      <c r="N11" s="22"/>
      <c r="O11" s="23"/>
    </row>
    <row r="12" spans="1:15" ht="15.75" thickBot="1" x14ac:dyDescent="0.3">
      <c r="A12" s="93"/>
      <c r="B12" s="279" t="s">
        <v>4</v>
      </c>
      <c r="C12" s="280"/>
      <c r="D12" s="109" t="s">
        <v>5</v>
      </c>
      <c r="E12" s="110"/>
      <c r="F12" s="110"/>
      <c r="G12" s="110"/>
      <c r="H12" s="111"/>
      <c r="I12" s="109" t="s">
        <v>6</v>
      </c>
      <c r="J12" s="110"/>
      <c r="K12" s="110"/>
      <c r="L12" s="110"/>
      <c r="M12" s="110"/>
      <c r="N12" s="110"/>
      <c r="O12" s="111"/>
    </row>
    <row r="13" spans="1:15" ht="80.25" customHeight="1" thickBot="1" x14ac:dyDescent="0.3">
      <c r="A13" s="93"/>
      <c r="B13" s="279" t="s">
        <v>7</v>
      </c>
      <c r="C13" s="280"/>
      <c r="D13" s="281" t="s">
        <v>8</v>
      </c>
      <c r="E13" s="282"/>
      <c r="F13" s="282"/>
      <c r="G13" s="282"/>
      <c r="H13" s="94" t="s">
        <v>9</v>
      </c>
      <c r="I13" s="109" t="s">
        <v>97</v>
      </c>
      <c r="J13" s="110"/>
      <c r="K13" s="111"/>
      <c r="L13" s="283" t="s">
        <v>58</v>
      </c>
      <c r="M13" s="284"/>
      <c r="N13" s="285" t="s">
        <v>10</v>
      </c>
      <c r="O13" s="286"/>
    </row>
    <row r="14" spans="1:15" ht="13.5" customHeight="1" x14ac:dyDescent="0.25">
      <c r="A14" s="327"/>
      <c r="B14" s="302"/>
      <c r="C14" s="303"/>
      <c r="D14" s="289" t="s">
        <v>12</v>
      </c>
      <c r="E14" s="287" t="s">
        <v>13</v>
      </c>
      <c r="F14" s="287" t="s">
        <v>14</v>
      </c>
      <c r="G14" s="289" t="s">
        <v>15</v>
      </c>
      <c r="H14" s="291" t="s">
        <v>16</v>
      </c>
      <c r="I14" s="294" t="s">
        <v>98</v>
      </c>
      <c r="J14" s="294" t="s">
        <v>17</v>
      </c>
      <c r="K14" s="296" t="s">
        <v>99</v>
      </c>
      <c r="L14" s="294" t="s">
        <v>18</v>
      </c>
      <c r="M14" s="331" t="s">
        <v>19</v>
      </c>
      <c r="N14" s="294" t="s">
        <v>18</v>
      </c>
      <c r="O14" s="331" t="s">
        <v>19</v>
      </c>
    </row>
    <row r="15" spans="1:15" ht="13.5" customHeight="1" x14ac:dyDescent="0.25">
      <c r="A15" s="328"/>
      <c r="B15" s="298"/>
      <c r="C15" s="299"/>
      <c r="D15" s="290"/>
      <c r="E15" s="288"/>
      <c r="F15" s="288"/>
      <c r="G15" s="290"/>
      <c r="H15" s="292"/>
      <c r="I15" s="295"/>
      <c r="J15" s="295"/>
      <c r="K15" s="297"/>
      <c r="L15" s="295"/>
      <c r="M15" s="332"/>
      <c r="N15" s="295"/>
      <c r="O15" s="332"/>
    </row>
    <row r="16" spans="1:15" ht="13.5" customHeight="1" x14ac:dyDescent="0.25">
      <c r="A16" s="328"/>
      <c r="B16" s="298"/>
      <c r="C16" s="299"/>
      <c r="D16" s="290"/>
      <c r="E16" s="288"/>
      <c r="F16" s="288"/>
      <c r="G16" s="290"/>
      <c r="H16" s="292"/>
      <c r="I16" s="295"/>
      <c r="J16" s="295"/>
      <c r="K16" s="297"/>
      <c r="L16" s="295"/>
      <c r="M16" s="332"/>
      <c r="N16" s="295"/>
      <c r="O16" s="332"/>
    </row>
    <row r="17" spans="1:15" ht="13.5" customHeight="1" x14ac:dyDescent="0.25">
      <c r="A17" s="328"/>
      <c r="B17" s="298" t="s">
        <v>11</v>
      </c>
      <c r="C17" s="299"/>
      <c r="D17" s="290"/>
      <c r="E17" s="288"/>
      <c r="F17" s="288"/>
      <c r="G17" s="290"/>
      <c r="H17" s="292"/>
      <c r="I17" s="295"/>
      <c r="J17" s="295"/>
      <c r="K17" s="297"/>
      <c r="L17" s="295"/>
      <c r="M17" s="332"/>
      <c r="N17" s="295"/>
      <c r="O17" s="332"/>
    </row>
    <row r="18" spans="1:15" ht="13.5" customHeight="1" x14ac:dyDescent="0.25">
      <c r="A18" s="328"/>
      <c r="B18" s="298"/>
      <c r="C18" s="299"/>
      <c r="D18" s="290"/>
      <c r="E18" s="288"/>
      <c r="F18" s="288"/>
      <c r="G18" s="290"/>
      <c r="H18" s="292"/>
      <c r="I18" s="295"/>
      <c r="J18" s="295"/>
      <c r="K18" s="297"/>
      <c r="L18" s="295"/>
      <c r="M18" s="332"/>
      <c r="N18" s="295"/>
      <c r="O18" s="332"/>
    </row>
    <row r="19" spans="1:15" ht="13.5" customHeight="1" x14ac:dyDescent="0.25">
      <c r="A19" s="328"/>
      <c r="B19" s="298"/>
      <c r="C19" s="299"/>
      <c r="D19" s="290"/>
      <c r="E19" s="288"/>
      <c r="F19" s="288"/>
      <c r="G19" s="290"/>
      <c r="H19" s="292"/>
      <c r="I19" s="295"/>
      <c r="J19" s="295"/>
      <c r="K19" s="297"/>
      <c r="L19" s="295"/>
      <c r="M19" s="332"/>
      <c r="N19" s="295"/>
      <c r="O19" s="332"/>
    </row>
    <row r="20" spans="1:15" ht="13.5" customHeight="1" x14ac:dyDescent="0.25">
      <c r="A20" s="328"/>
      <c r="B20" s="298"/>
      <c r="C20" s="299"/>
      <c r="D20" s="290"/>
      <c r="E20" s="288"/>
      <c r="F20" s="288"/>
      <c r="G20" s="290"/>
      <c r="H20" s="292"/>
      <c r="I20" s="295"/>
      <c r="J20" s="295"/>
      <c r="K20" s="297"/>
      <c r="L20" s="295"/>
      <c r="M20" s="332"/>
      <c r="N20" s="295"/>
      <c r="O20" s="332"/>
    </row>
    <row r="21" spans="1:15" ht="13.5" customHeight="1" thickBot="1" x14ac:dyDescent="0.3">
      <c r="A21" s="329"/>
      <c r="B21" s="300"/>
      <c r="C21" s="301"/>
      <c r="D21" s="290"/>
      <c r="E21" s="288"/>
      <c r="F21" s="288"/>
      <c r="G21" s="290"/>
      <c r="H21" s="293"/>
      <c r="I21" s="295"/>
      <c r="J21" s="295"/>
      <c r="K21" s="297"/>
      <c r="L21" s="330"/>
      <c r="M21" s="333"/>
      <c r="N21" s="330"/>
      <c r="O21" s="333"/>
    </row>
    <row r="22" spans="1:15" ht="18.75" customHeight="1" thickBot="1" x14ac:dyDescent="0.3">
      <c r="A22" s="13" t="s">
        <v>20</v>
      </c>
      <c r="B22" s="274" t="s">
        <v>21</v>
      </c>
      <c r="C22" s="275"/>
      <c r="D22" s="73"/>
      <c r="E22" s="74"/>
      <c r="F22" s="74"/>
      <c r="G22" s="75"/>
      <c r="H22" s="310"/>
      <c r="I22" s="81"/>
      <c r="J22" s="82"/>
      <c r="K22" s="83"/>
      <c r="L22" s="313"/>
      <c r="M22" s="315"/>
      <c r="N22" s="304"/>
      <c r="O22" s="307"/>
    </row>
    <row r="23" spans="1:15" ht="18.75" customHeight="1" thickBot="1" x14ac:dyDescent="0.3">
      <c r="A23" s="14" t="s">
        <v>22</v>
      </c>
      <c r="B23" s="274" t="s">
        <v>23</v>
      </c>
      <c r="C23" s="275"/>
      <c r="D23" s="76"/>
      <c r="E23" s="71"/>
      <c r="F23" s="71"/>
      <c r="G23" s="77"/>
      <c r="H23" s="311"/>
      <c r="I23" s="84"/>
      <c r="J23" s="72"/>
      <c r="K23" s="85"/>
      <c r="L23" s="314"/>
      <c r="M23" s="316"/>
      <c r="N23" s="305"/>
      <c r="O23" s="308"/>
    </row>
    <row r="24" spans="1:15" ht="18.75" customHeight="1" thickBot="1" x14ac:dyDescent="0.3">
      <c r="A24" s="14" t="s">
        <v>24</v>
      </c>
      <c r="B24" s="274" t="s">
        <v>25</v>
      </c>
      <c r="C24" s="275"/>
      <c r="D24" s="76"/>
      <c r="E24" s="71"/>
      <c r="F24" s="71"/>
      <c r="G24" s="77"/>
      <c r="H24" s="311"/>
      <c r="I24" s="84"/>
      <c r="J24" s="72"/>
      <c r="K24" s="85"/>
      <c r="L24" s="314"/>
      <c r="M24" s="316"/>
      <c r="N24" s="305"/>
      <c r="O24" s="308"/>
    </row>
    <row r="25" spans="1:15" ht="18.75" customHeight="1" thickBot="1" x14ac:dyDescent="0.3">
      <c r="A25" s="14" t="s">
        <v>26</v>
      </c>
      <c r="B25" s="274" t="s">
        <v>27</v>
      </c>
      <c r="C25" s="275"/>
      <c r="D25" s="78"/>
      <c r="E25" s="79"/>
      <c r="F25" s="79"/>
      <c r="G25" s="80"/>
      <c r="H25" s="312"/>
      <c r="I25" s="86"/>
      <c r="J25" s="87"/>
      <c r="K25" s="88"/>
      <c r="L25" s="314"/>
      <c r="M25" s="316"/>
      <c r="N25" s="305"/>
      <c r="O25" s="308"/>
    </row>
    <row r="26" spans="1:15" x14ac:dyDescent="0.25">
      <c r="A26" s="266" t="s">
        <v>30</v>
      </c>
      <c r="B26" s="268" t="s">
        <v>28</v>
      </c>
      <c r="C26" s="269"/>
      <c r="D26" s="272">
        <f>SUM(D22:D25)</f>
        <v>0</v>
      </c>
      <c r="E26" s="272">
        <f t="shared" ref="E26:G26" si="0">SUM(E22:E25)</f>
        <v>0</v>
      </c>
      <c r="F26" s="272">
        <f t="shared" si="0"/>
        <v>0</v>
      </c>
      <c r="G26" s="272">
        <f t="shared" si="0"/>
        <v>0</v>
      </c>
      <c r="H26" s="325"/>
      <c r="I26" s="318">
        <f>SUM(I22:I25)</f>
        <v>0</v>
      </c>
      <c r="J26" s="318">
        <f>SUM(J22:J25)</f>
        <v>0</v>
      </c>
      <c r="K26" s="318">
        <f>SUM(K22:K25)</f>
        <v>0</v>
      </c>
      <c r="L26" s="305"/>
      <c r="M26" s="316"/>
      <c r="N26" s="305"/>
      <c r="O26" s="308"/>
    </row>
    <row r="27" spans="1:15" ht="15.75" thickBot="1" x14ac:dyDescent="0.3">
      <c r="A27" s="267"/>
      <c r="B27" s="270" t="s">
        <v>29</v>
      </c>
      <c r="C27" s="271"/>
      <c r="D27" s="273"/>
      <c r="E27" s="273"/>
      <c r="F27" s="273"/>
      <c r="G27" s="273"/>
      <c r="H27" s="326"/>
      <c r="I27" s="319"/>
      <c r="J27" s="319"/>
      <c r="K27" s="319"/>
      <c r="L27" s="306"/>
      <c r="M27" s="317"/>
      <c r="N27" s="306"/>
      <c r="O27" s="309"/>
    </row>
    <row r="28" spans="1:15" ht="28.5" customHeight="1" thickBot="1" x14ac:dyDescent="0.3">
      <c r="A28" s="13" t="s">
        <v>31</v>
      </c>
      <c r="B28" s="225" t="s">
        <v>59</v>
      </c>
      <c r="C28" s="226"/>
      <c r="D28" s="2">
        <f>SUM(IF(D25&lt;1,D26/3,D26/4))</f>
        <v>0</v>
      </c>
      <c r="E28" s="2">
        <f>SUM(IF(E25&lt;1,E26/3,E26/4))</f>
        <v>0</v>
      </c>
      <c r="F28" s="2">
        <f>SUM(IF(F25&lt;1,F26/3,F26/4))</f>
        <v>0</v>
      </c>
      <c r="G28" s="2">
        <f>SUM(IF(G25&lt;1,G26/3,G26/4))</f>
        <v>0</v>
      </c>
      <c r="H28" s="95"/>
      <c r="I28" s="2">
        <f>SUM(IF(I25&lt;1,I26/3,I26/4))</f>
        <v>0</v>
      </c>
      <c r="J28" s="2">
        <f t="shared" ref="J28:K28" si="1">SUM(IF(J25&lt;1,J26/3,J26/4))</f>
        <v>0</v>
      </c>
      <c r="K28" s="2">
        <f t="shared" si="1"/>
        <v>0</v>
      </c>
      <c r="L28" s="92"/>
      <c r="M28" s="69"/>
      <c r="N28" s="69"/>
      <c r="O28" s="70"/>
    </row>
    <row r="29" spans="1:15" ht="13.5" customHeight="1" thickBot="1" x14ac:dyDescent="0.3">
      <c r="A29" s="14" t="s">
        <v>36</v>
      </c>
      <c r="B29" s="106" t="s">
        <v>32</v>
      </c>
      <c r="C29" s="251" t="s">
        <v>33</v>
      </c>
      <c r="D29" s="254"/>
      <c r="E29" s="255"/>
      <c r="F29" s="255"/>
      <c r="G29" s="255"/>
      <c r="H29" s="255"/>
      <c r="I29" s="255"/>
      <c r="J29" s="255"/>
      <c r="K29" s="256"/>
      <c r="L29" s="96" t="s">
        <v>34</v>
      </c>
      <c r="M29" s="96" t="s">
        <v>35</v>
      </c>
      <c r="N29" s="96" t="s">
        <v>34</v>
      </c>
      <c r="O29" s="96" t="s">
        <v>35</v>
      </c>
    </row>
    <row r="30" spans="1:15" ht="20.25" customHeight="1" thickBot="1" x14ac:dyDescent="0.3">
      <c r="A30" s="14" t="s">
        <v>38</v>
      </c>
      <c r="B30" s="107" t="s">
        <v>37</v>
      </c>
      <c r="C30" s="252"/>
      <c r="D30" s="257"/>
      <c r="E30" s="258"/>
      <c r="F30" s="258"/>
      <c r="G30" s="258"/>
      <c r="H30" s="258"/>
      <c r="I30" s="258"/>
      <c r="J30" s="258"/>
      <c r="K30" s="259"/>
      <c r="L30" s="3">
        <f>SUM(IF(M28&gt;1,L28*2))</f>
        <v>0</v>
      </c>
      <c r="M30" s="4">
        <f>SUM(M28)</f>
        <v>0</v>
      </c>
      <c r="N30" s="3">
        <f>SUM(IF(O28&gt;1,N28*2))</f>
        <v>0</v>
      </c>
      <c r="O30" s="4">
        <f>SUM(O28)</f>
        <v>0</v>
      </c>
    </row>
    <row r="31" spans="1:15" ht="20.25" customHeight="1" thickBot="1" x14ac:dyDescent="0.3">
      <c r="A31" s="14" t="s">
        <v>40</v>
      </c>
      <c r="B31" s="108" t="s">
        <v>39</v>
      </c>
      <c r="C31" s="252"/>
      <c r="D31" s="257"/>
      <c r="E31" s="258"/>
      <c r="F31" s="258"/>
      <c r="G31" s="258"/>
      <c r="H31" s="258"/>
      <c r="I31" s="258"/>
      <c r="J31" s="258"/>
      <c r="K31" s="259"/>
      <c r="L31" s="264">
        <f>SUM(L30:M30)</f>
        <v>0</v>
      </c>
      <c r="M31" s="265"/>
      <c r="N31" s="264">
        <f>SUM(N30:O30)</f>
        <v>0</v>
      </c>
      <c r="O31" s="265"/>
    </row>
    <row r="32" spans="1:15" ht="13.5" customHeight="1" thickBot="1" x14ac:dyDescent="0.3">
      <c r="A32" s="14" t="s">
        <v>42</v>
      </c>
      <c r="B32" s="108" t="s">
        <v>41</v>
      </c>
      <c r="C32" s="253"/>
      <c r="D32" s="260"/>
      <c r="E32" s="261"/>
      <c r="F32" s="261"/>
      <c r="G32" s="261"/>
      <c r="H32" s="261"/>
      <c r="I32" s="261"/>
      <c r="J32" s="261"/>
      <c r="K32" s="262"/>
      <c r="L32" s="239">
        <v>3</v>
      </c>
      <c r="M32" s="241"/>
      <c r="N32" s="239">
        <v>3</v>
      </c>
      <c r="O32" s="241"/>
    </row>
    <row r="33" spans="1:15" ht="30" customHeight="1" thickBot="1" x14ac:dyDescent="0.3">
      <c r="A33" s="15" t="s">
        <v>44</v>
      </c>
      <c r="B33" s="232" t="s">
        <v>43</v>
      </c>
      <c r="C33" s="233"/>
      <c r="D33" s="46">
        <f>SUM(D28)</f>
        <v>0</v>
      </c>
      <c r="E33" s="46">
        <f t="shared" ref="E33:G33" si="2">SUM(E28)</f>
        <v>0</v>
      </c>
      <c r="F33" s="46">
        <f t="shared" si="2"/>
        <v>0</v>
      </c>
      <c r="G33" s="46">
        <f t="shared" si="2"/>
        <v>0</v>
      </c>
      <c r="H33" s="47">
        <f>SUM(H26)</f>
        <v>0</v>
      </c>
      <c r="I33" s="48">
        <f>SUM(I28)</f>
        <v>0</v>
      </c>
      <c r="J33" s="48">
        <f t="shared" ref="J33:K33" si="3">SUM(J28)</f>
        <v>0</v>
      </c>
      <c r="K33" s="48">
        <f t="shared" si="3"/>
        <v>0</v>
      </c>
      <c r="L33" s="227">
        <f>SUM(IF(L31&gt;1,L31/3,L28))</f>
        <v>0</v>
      </c>
      <c r="M33" s="228"/>
      <c r="N33" s="227">
        <f>SUM(IF(N31&gt;1,N31/3,N28))</f>
        <v>0</v>
      </c>
      <c r="O33" s="228"/>
    </row>
    <row r="34" spans="1:15" ht="23.25" customHeight="1" thickBot="1" x14ac:dyDescent="0.3">
      <c r="A34" s="15" t="s">
        <v>46</v>
      </c>
      <c r="B34" s="242" t="s">
        <v>45</v>
      </c>
      <c r="C34" s="243"/>
      <c r="D34" s="5">
        <v>0.45</v>
      </c>
      <c r="E34" s="6">
        <v>0.25</v>
      </c>
      <c r="F34" s="6">
        <v>0.15</v>
      </c>
      <c r="G34" s="7">
        <v>0.15</v>
      </c>
      <c r="H34" s="7">
        <v>1</v>
      </c>
      <c r="I34" s="8">
        <v>0.8</v>
      </c>
      <c r="J34" s="8">
        <v>0.2</v>
      </c>
      <c r="K34" s="8">
        <v>1</v>
      </c>
      <c r="L34" s="230">
        <v>1</v>
      </c>
      <c r="M34" s="231"/>
      <c r="N34" s="230">
        <v>1</v>
      </c>
      <c r="O34" s="231"/>
    </row>
    <row r="35" spans="1:15" ht="30" customHeight="1" thickBot="1" x14ac:dyDescent="0.3">
      <c r="A35" s="15" t="s">
        <v>47</v>
      </c>
      <c r="B35" s="232" t="s">
        <v>37</v>
      </c>
      <c r="C35" s="233"/>
      <c r="D35" s="49">
        <f>SUM(D33*45/100)</f>
        <v>0</v>
      </c>
      <c r="E35" s="49">
        <f>SUM(E33*25/100)</f>
        <v>0</v>
      </c>
      <c r="F35" s="49">
        <f>SUM(F33*15/100)</f>
        <v>0</v>
      </c>
      <c r="G35" s="49">
        <f>SUM(G33*15/100)</f>
        <v>0</v>
      </c>
      <c r="H35" s="47">
        <f>SUM(H33)</f>
        <v>0</v>
      </c>
      <c r="I35" s="46">
        <f>SUM(I33*80/100)</f>
        <v>0</v>
      </c>
      <c r="J35" s="46">
        <f>SUM(J33*20/100)</f>
        <v>0</v>
      </c>
      <c r="K35" s="50">
        <f>SUM(K33)</f>
        <v>0</v>
      </c>
      <c r="L35" s="227">
        <f>SUM(L33)</f>
        <v>0</v>
      </c>
      <c r="M35" s="229"/>
      <c r="N35" s="227">
        <f>SUM(N33)</f>
        <v>0</v>
      </c>
      <c r="O35" s="229"/>
    </row>
    <row r="36" spans="1:15" ht="24.95" customHeight="1" thickBot="1" x14ac:dyDescent="0.3">
      <c r="A36" s="14" t="s">
        <v>49</v>
      </c>
      <c r="B36" s="232" t="s">
        <v>48</v>
      </c>
      <c r="C36" s="233"/>
      <c r="D36" s="236">
        <f>SUM(D35:G35)</f>
        <v>0</v>
      </c>
      <c r="E36" s="237"/>
      <c r="F36" s="237"/>
      <c r="G36" s="238"/>
      <c r="H36" s="51">
        <f>SUM(H35)</f>
        <v>0</v>
      </c>
      <c r="I36" s="236">
        <f>SUM(I35:J35)</f>
        <v>0</v>
      </c>
      <c r="J36" s="263"/>
      <c r="K36" s="52">
        <f>SUM(K35)</f>
        <v>0</v>
      </c>
      <c r="L36" s="227">
        <f>SUM(L35)</f>
        <v>0</v>
      </c>
      <c r="M36" s="229"/>
      <c r="N36" s="227">
        <f>SUM(N35)</f>
        <v>0</v>
      </c>
      <c r="O36" s="229"/>
    </row>
    <row r="37" spans="1:15" ht="24.95" customHeight="1" thickBot="1" x14ac:dyDescent="0.3">
      <c r="A37" s="14" t="s">
        <v>51</v>
      </c>
      <c r="B37" s="246" t="s">
        <v>50</v>
      </c>
      <c r="C37" s="247"/>
      <c r="D37" s="248">
        <v>0.6</v>
      </c>
      <c r="E37" s="249"/>
      <c r="F37" s="249"/>
      <c r="G37" s="250"/>
      <c r="H37" s="9">
        <v>0.4</v>
      </c>
      <c r="I37" s="230">
        <v>1</v>
      </c>
      <c r="J37" s="231"/>
      <c r="K37" s="10">
        <v>1</v>
      </c>
      <c r="L37" s="230">
        <v>1</v>
      </c>
      <c r="M37" s="231"/>
      <c r="N37" s="230">
        <v>1</v>
      </c>
      <c r="O37" s="231"/>
    </row>
    <row r="38" spans="1:15" ht="24.95" customHeight="1" thickBot="1" x14ac:dyDescent="0.3">
      <c r="A38" s="14" t="s">
        <v>52</v>
      </c>
      <c r="B38" s="232" t="s">
        <v>37</v>
      </c>
      <c r="C38" s="233"/>
      <c r="D38" s="236">
        <f>SUM(D36*60/100)</f>
        <v>0</v>
      </c>
      <c r="E38" s="237"/>
      <c r="F38" s="237"/>
      <c r="G38" s="238"/>
      <c r="H38" s="53">
        <f>SUM(H36*40/100)</f>
        <v>0</v>
      </c>
      <c r="I38" s="239"/>
      <c r="J38" s="240"/>
      <c r="K38" s="240"/>
      <c r="L38" s="240"/>
      <c r="M38" s="240"/>
      <c r="N38" s="240"/>
      <c r="O38" s="241"/>
    </row>
    <row r="39" spans="1:15" ht="35.1" customHeight="1" thickBot="1" x14ac:dyDescent="0.3">
      <c r="A39" s="14" t="s">
        <v>54</v>
      </c>
      <c r="B39" s="242" t="s">
        <v>67</v>
      </c>
      <c r="C39" s="243"/>
      <c r="D39" s="115" t="s">
        <v>53</v>
      </c>
      <c r="E39" s="116"/>
      <c r="F39" s="116"/>
      <c r="G39" s="116"/>
      <c r="H39" s="117"/>
      <c r="I39" s="244">
        <f>SUM(I36)</f>
        <v>0</v>
      </c>
      <c r="J39" s="245"/>
      <c r="K39" s="17">
        <f>SUM(K36)</f>
        <v>0</v>
      </c>
      <c r="L39" s="244">
        <f t="shared" ref="L39:N39" si="4">SUM(L36)</f>
        <v>0</v>
      </c>
      <c r="M39" s="245"/>
      <c r="N39" s="244">
        <f t="shared" si="4"/>
        <v>0</v>
      </c>
      <c r="O39" s="245"/>
    </row>
    <row r="40" spans="1:15" ht="35.1" customHeight="1" thickBot="1" x14ac:dyDescent="0.3">
      <c r="A40" s="13" t="s">
        <v>57</v>
      </c>
      <c r="B40" s="232" t="s">
        <v>55</v>
      </c>
      <c r="C40" s="233"/>
      <c r="D40" s="118" t="s">
        <v>56</v>
      </c>
      <c r="E40" s="119"/>
      <c r="F40" s="119"/>
      <c r="G40" s="119"/>
      <c r="H40" s="120"/>
      <c r="I40" s="234"/>
      <c r="J40" s="234"/>
      <c r="K40" s="234"/>
      <c r="L40" s="234"/>
      <c r="M40" s="234"/>
      <c r="N40" s="234"/>
      <c r="O40" s="235"/>
    </row>
    <row r="42" spans="1:15" x14ac:dyDescent="0.25">
      <c r="A42" s="16" t="s">
        <v>60</v>
      </c>
      <c r="B42" s="16"/>
      <c r="C42" s="16"/>
    </row>
    <row r="43" spans="1:15" ht="15.75" thickBot="1" x14ac:dyDescent="0.3"/>
    <row r="44" spans="1:15" ht="33.950000000000003" customHeight="1" thickBot="1" x14ac:dyDescent="0.3">
      <c r="A44" s="27" t="s">
        <v>54</v>
      </c>
      <c r="B44" s="192" t="s">
        <v>65</v>
      </c>
      <c r="C44" s="193"/>
      <c r="D44" s="121" t="s">
        <v>53</v>
      </c>
      <c r="E44" s="122"/>
      <c r="F44" s="122"/>
      <c r="G44" s="122"/>
      <c r="H44" s="123"/>
      <c r="I44" s="196"/>
      <c r="J44" s="197"/>
      <c r="K44" s="197"/>
      <c r="L44" s="197"/>
      <c r="M44" s="197"/>
      <c r="N44" s="197"/>
      <c r="O44" s="198"/>
    </row>
    <row r="45" spans="1:15" ht="33.950000000000003" customHeight="1" thickBot="1" x14ac:dyDescent="0.3">
      <c r="A45" s="27" t="s">
        <v>57</v>
      </c>
      <c r="B45" s="194"/>
      <c r="C45" s="195"/>
      <c r="D45" s="124"/>
      <c r="E45" s="125"/>
      <c r="F45" s="125"/>
      <c r="G45" s="125"/>
      <c r="H45" s="126"/>
      <c r="I45" s="199"/>
      <c r="J45" s="200"/>
      <c r="K45" s="200"/>
      <c r="L45" s="200"/>
      <c r="M45" s="200"/>
      <c r="N45" s="200"/>
      <c r="O45" s="201"/>
    </row>
    <row r="46" spans="1:15" ht="15.75" thickBot="1" x14ac:dyDescent="0.3">
      <c r="A46" s="99"/>
      <c r="B46" s="100"/>
      <c r="C46" s="100"/>
      <c r="D46" s="100"/>
      <c r="E46" s="100"/>
      <c r="F46" s="100"/>
      <c r="G46" s="100"/>
      <c r="H46" s="101"/>
      <c r="I46" s="112" t="s">
        <v>6</v>
      </c>
      <c r="J46" s="113"/>
      <c r="K46" s="113"/>
      <c r="L46" s="113"/>
      <c r="M46" s="113"/>
      <c r="N46" s="113"/>
      <c r="O46" s="114"/>
    </row>
    <row r="47" spans="1:15" ht="80.25" customHeight="1" thickBot="1" x14ac:dyDescent="0.3">
      <c r="A47" s="102"/>
      <c r="B47" s="97"/>
      <c r="C47" s="97"/>
      <c r="D47" s="97"/>
      <c r="E47" s="97"/>
      <c r="F47" s="97"/>
      <c r="G47" s="97"/>
      <c r="H47" s="103"/>
      <c r="I47" s="112" t="s">
        <v>97</v>
      </c>
      <c r="J47" s="113"/>
      <c r="K47" s="114"/>
      <c r="L47" s="219" t="s">
        <v>58</v>
      </c>
      <c r="M47" s="220"/>
      <c r="N47" s="221" t="s">
        <v>10</v>
      </c>
      <c r="O47" s="222"/>
    </row>
    <row r="48" spans="1:15" ht="13.5" customHeight="1" x14ac:dyDescent="0.25">
      <c r="A48" s="102"/>
      <c r="B48" s="97"/>
      <c r="C48" s="97"/>
      <c r="D48" s="97"/>
      <c r="E48" s="97"/>
      <c r="F48" s="97"/>
      <c r="G48" s="97"/>
      <c r="H48" s="103"/>
      <c r="I48" s="210" t="s">
        <v>98</v>
      </c>
      <c r="J48" s="210" t="s">
        <v>17</v>
      </c>
      <c r="K48" s="216" t="s">
        <v>99</v>
      </c>
      <c r="L48" s="210" t="s">
        <v>18</v>
      </c>
      <c r="M48" s="213" t="s">
        <v>19</v>
      </c>
      <c r="N48" s="210" t="s">
        <v>18</v>
      </c>
      <c r="O48" s="213" t="s">
        <v>19</v>
      </c>
    </row>
    <row r="49" spans="1:15" ht="13.5" customHeight="1" x14ac:dyDescent="0.25">
      <c r="A49" s="102"/>
      <c r="B49" s="97"/>
      <c r="C49" s="97"/>
      <c r="D49" s="97"/>
      <c r="E49" s="97"/>
      <c r="F49" s="97"/>
      <c r="G49" s="97"/>
      <c r="H49" s="103"/>
      <c r="I49" s="211"/>
      <c r="J49" s="211"/>
      <c r="K49" s="217"/>
      <c r="L49" s="211"/>
      <c r="M49" s="214"/>
      <c r="N49" s="211"/>
      <c r="O49" s="214"/>
    </row>
    <row r="50" spans="1:15" ht="13.5" customHeight="1" x14ac:dyDescent="0.25">
      <c r="A50" s="102"/>
      <c r="B50" s="97"/>
      <c r="C50" s="97"/>
      <c r="D50" s="97"/>
      <c r="E50" s="97"/>
      <c r="F50" s="97"/>
      <c r="G50" s="97"/>
      <c r="H50" s="103"/>
      <c r="I50" s="211"/>
      <c r="J50" s="211"/>
      <c r="K50" s="217"/>
      <c r="L50" s="211"/>
      <c r="M50" s="214"/>
      <c r="N50" s="211"/>
      <c r="O50" s="214"/>
    </row>
    <row r="51" spans="1:15" ht="13.5" customHeight="1" x14ac:dyDescent="0.25">
      <c r="A51" s="102"/>
      <c r="B51" s="97"/>
      <c r="C51" s="97"/>
      <c r="D51" s="97"/>
      <c r="E51" s="97"/>
      <c r="F51" s="97"/>
      <c r="G51" s="97"/>
      <c r="H51" s="103"/>
      <c r="I51" s="211"/>
      <c r="J51" s="211"/>
      <c r="K51" s="217"/>
      <c r="L51" s="211"/>
      <c r="M51" s="214"/>
      <c r="N51" s="211"/>
      <c r="O51" s="214"/>
    </row>
    <row r="52" spans="1:15" ht="13.5" customHeight="1" x14ac:dyDescent="0.25">
      <c r="A52" s="102"/>
      <c r="B52" s="97"/>
      <c r="C52" s="97"/>
      <c r="D52" s="97"/>
      <c r="E52" s="97"/>
      <c r="F52" s="97"/>
      <c r="G52" s="97"/>
      <c r="H52" s="103"/>
      <c r="I52" s="211"/>
      <c r="J52" s="211"/>
      <c r="K52" s="217"/>
      <c r="L52" s="211"/>
      <c r="M52" s="214"/>
      <c r="N52" s="211"/>
      <c r="O52" s="214"/>
    </row>
    <row r="53" spans="1:15" ht="13.5" customHeight="1" x14ac:dyDescent="0.25">
      <c r="A53" s="102"/>
      <c r="B53" s="97"/>
      <c r="C53" s="97"/>
      <c r="D53" s="97"/>
      <c r="E53" s="97"/>
      <c r="F53" s="97"/>
      <c r="G53" s="97"/>
      <c r="H53" s="103"/>
      <c r="I53" s="211"/>
      <c r="J53" s="211"/>
      <c r="K53" s="217"/>
      <c r="L53" s="211"/>
      <c r="M53" s="214"/>
      <c r="N53" s="211"/>
      <c r="O53" s="214"/>
    </row>
    <row r="54" spans="1:15" ht="13.5" customHeight="1" x14ac:dyDescent="0.25">
      <c r="A54" s="102"/>
      <c r="B54" s="97"/>
      <c r="C54" s="97"/>
      <c r="D54" s="97"/>
      <c r="E54" s="97"/>
      <c r="F54" s="97"/>
      <c r="G54" s="97"/>
      <c r="H54" s="103"/>
      <c r="I54" s="211"/>
      <c r="J54" s="211"/>
      <c r="K54" s="217"/>
      <c r="L54" s="211"/>
      <c r="M54" s="214"/>
      <c r="N54" s="211"/>
      <c r="O54" s="214"/>
    </row>
    <row r="55" spans="1:15" ht="13.5" customHeight="1" thickBot="1" x14ac:dyDescent="0.3">
      <c r="A55" s="104"/>
      <c r="B55" s="105"/>
      <c r="C55" s="105"/>
      <c r="D55" s="105"/>
      <c r="E55" s="105"/>
      <c r="F55" s="97"/>
      <c r="G55" s="97"/>
      <c r="H55" s="103"/>
      <c r="I55" s="212"/>
      <c r="J55" s="212"/>
      <c r="K55" s="218"/>
      <c r="L55" s="212"/>
      <c r="M55" s="215"/>
      <c r="N55" s="212"/>
      <c r="O55" s="215"/>
    </row>
    <row r="56" spans="1:15" ht="15" customHeight="1" x14ac:dyDescent="0.25">
      <c r="A56" s="130" t="s">
        <v>61</v>
      </c>
      <c r="B56" s="132" t="s">
        <v>68</v>
      </c>
      <c r="C56" s="133"/>
      <c r="D56" s="133"/>
      <c r="E56" s="134"/>
      <c r="F56" s="97"/>
      <c r="G56" s="97"/>
      <c r="H56" s="97"/>
      <c r="I56" s="202">
        <f>SUM(I39)</f>
        <v>0</v>
      </c>
      <c r="J56" s="203"/>
      <c r="K56" s="223">
        <f>SUM(K39)</f>
        <v>0</v>
      </c>
      <c r="L56" s="202">
        <f>SUM(L39)</f>
        <v>0</v>
      </c>
      <c r="M56" s="203"/>
      <c r="N56" s="202">
        <f>SUM(N39)</f>
        <v>0</v>
      </c>
      <c r="O56" s="203"/>
    </row>
    <row r="57" spans="1:15" ht="15" customHeight="1" thickBot="1" x14ac:dyDescent="0.3">
      <c r="A57" s="131"/>
      <c r="B57" s="135"/>
      <c r="C57" s="136"/>
      <c r="D57" s="136"/>
      <c r="E57" s="137"/>
      <c r="F57" s="98"/>
      <c r="G57" s="98"/>
      <c r="H57" s="98"/>
      <c r="I57" s="204"/>
      <c r="J57" s="205"/>
      <c r="K57" s="224"/>
      <c r="L57" s="204"/>
      <c r="M57" s="205"/>
      <c r="N57" s="204"/>
      <c r="O57" s="205"/>
    </row>
    <row r="58" spans="1:15" ht="24" customHeight="1" thickBot="1" x14ac:dyDescent="0.3">
      <c r="A58" s="28" t="s">
        <v>62</v>
      </c>
      <c r="B58" s="138" t="s">
        <v>69</v>
      </c>
      <c r="C58" s="139"/>
      <c r="D58" s="139"/>
      <c r="E58" s="140"/>
      <c r="F58" s="98"/>
      <c r="G58" s="98"/>
      <c r="H58" s="98"/>
      <c r="I58" s="206">
        <v>0.7</v>
      </c>
      <c r="J58" s="207"/>
      <c r="K58" s="29">
        <v>0.3</v>
      </c>
      <c r="L58" s="208">
        <v>1</v>
      </c>
      <c r="M58" s="209"/>
      <c r="N58" s="208">
        <v>1</v>
      </c>
      <c r="O58" s="209"/>
    </row>
    <row r="59" spans="1:15" ht="30" customHeight="1" thickBot="1" x14ac:dyDescent="0.3">
      <c r="A59" s="28" t="s">
        <v>63</v>
      </c>
      <c r="B59" s="138" t="s">
        <v>37</v>
      </c>
      <c r="C59" s="139"/>
      <c r="D59" s="139"/>
      <c r="E59" s="140"/>
      <c r="F59" s="98"/>
      <c r="G59" s="98"/>
      <c r="H59" s="98"/>
      <c r="I59" s="172">
        <f>SUM(I56*75/100)</f>
        <v>0</v>
      </c>
      <c r="J59" s="173"/>
      <c r="K59" s="30">
        <f>SUM(K56*25/100)</f>
        <v>0</v>
      </c>
      <c r="L59" s="141"/>
      <c r="M59" s="142"/>
      <c r="N59" s="190"/>
      <c r="O59" s="191"/>
    </row>
    <row r="60" spans="1:15" ht="15" customHeight="1" x14ac:dyDescent="0.25">
      <c r="A60" s="147" t="s">
        <v>64</v>
      </c>
      <c r="B60" s="180" t="s">
        <v>70</v>
      </c>
      <c r="C60" s="181"/>
      <c r="D60" s="181"/>
      <c r="E60" s="168"/>
      <c r="F60" s="97"/>
      <c r="G60" s="97"/>
      <c r="H60" s="97"/>
      <c r="I60" s="143">
        <f>SUM(I59:K59)</f>
        <v>0</v>
      </c>
      <c r="J60" s="185"/>
      <c r="K60" s="186"/>
      <c r="L60" s="143">
        <f>SUM(L56)</f>
        <v>0</v>
      </c>
      <c r="M60" s="144"/>
      <c r="N60" s="143">
        <f>SUM(N56)</f>
        <v>0</v>
      </c>
      <c r="O60" s="144"/>
    </row>
    <row r="61" spans="1:15" ht="15" customHeight="1" thickBot="1" x14ac:dyDescent="0.3">
      <c r="A61" s="131"/>
      <c r="B61" s="182" t="s">
        <v>71</v>
      </c>
      <c r="C61" s="183"/>
      <c r="D61" s="183"/>
      <c r="E61" s="184"/>
      <c r="F61" s="97"/>
      <c r="G61" s="97"/>
      <c r="H61" s="97"/>
      <c r="I61" s="187"/>
      <c r="J61" s="188"/>
      <c r="K61" s="189"/>
      <c r="L61" s="145"/>
      <c r="M61" s="146"/>
      <c r="N61" s="145"/>
      <c r="O61" s="146"/>
    </row>
    <row r="62" spans="1:15" x14ac:dyDescent="0.25">
      <c r="A62" s="147" t="s">
        <v>66</v>
      </c>
      <c r="B62" s="31" t="s">
        <v>72</v>
      </c>
      <c r="C62" s="32"/>
      <c r="D62" s="32"/>
      <c r="E62" s="33"/>
      <c r="F62" s="148">
        <v>0.25</v>
      </c>
      <c r="G62" s="149"/>
      <c r="H62" s="150"/>
      <c r="I62" s="148">
        <v>0.45</v>
      </c>
      <c r="J62" s="154"/>
      <c r="K62" s="144"/>
      <c r="L62" s="148">
        <v>0.2</v>
      </c>
      <c r="M62" s="144"/>
      <c r="N62" s="148">
        <v>0.1</v>
      </c>
      <c r="O62" s="144"/>
    </row>
    <row r="63" spans="1:15" ht="15.75" thickBot="1" x14ac:dyDescent="0.3">
      <c r="A63" s="131"/>
      <c r="B63" s="34" t="s">
        <v>73</v>
      </c>
      <c r="C63" s="35"/>
      <c r="D63" s="35"/>
      <c r="E63" s="36"/>
      <c r="F63" s="151"/>
      <c r="G63" s="152"/>
      <c r="H63" s="153"/>
      <c r="I63" s="145"/>
      <c r="J63" s="155"/>
      <c r="K63" s="146"/>
      <c r="L63" s="145"/>
      <c r="M63" s="146"/>
      <c r="N63" s="145"/>
      <c r="O63" s="146"/>
    </row>
    <row r="64" spans="1:15" ht="30" customHeight="1" thickBot="1" x14ac:dyDescent="0.3">
      <c r="A64" s="28" t="s">
        <v>74</v>
      </c>
      <c r="B64" s="138" t="s">
        <v>37</v>
      </c>
      <c r="C64" s="139"/>
      <c r="D64" s="139"/>
      <c r="E64" s="168"/>
      <c r="F64" s="169">
        <f>SUM(F44*25/100)</f>
        <v>0</v>
      </c>
      <c r="G64" s="170"/>
      <c r="H64" s="171"/>
      <c r="I64" s="169">
        <f>SUM(I60*45/100)</f>
        <v>0</v>
      </c>
      <c r="J64" s="170"/>
      <c r="K64" s="171"/>
      <c r="L64" s="172">
        <f>SUM(L60*20/100)</f>
        <v>0</v>
      </c>
      <c r="M64" s="173"/>
      <c r="N64" s="172">
        <f>SUM(N60*10/100)</f>
        <v>0</v>
      </c>
      <c r="O64" s="173"/>
    </row>
    <row r="65" spans="1:15" ht="20.100000000000001" customHeight="1" x14ac:dyDescent="0.25">
      <c r="A65" s="147" t="s">
        <v>78</v>
      </c>
      <c r="B65" s="37" t="s">
        <v>76</v>
      </c>
      <c r="C65" s="38"/>
      <c r="D65" s="39"/>
      <c r="E65" s="157" t="s">
        <v>77</v>
      </c>
      <c r="F65" s="157"/>
      <c r="G65" s="157"/>
      <c r="H65" s="157"/>
      <c r="I65" s="157"/>
      <c r="J65" s="157"/>
      <c r="K65" s="158"/>
      <c r="L65" s="174">
        <f>SUM(F64:O64)</f>
        <v>0</v>
      </c>
      <c r="M65" s="175"/>
      <c r="N65" s="175"/>
      <c r="O65" s="176"/>
    </row>
    <row r="66" spans="1:15" ht="20.100000000000001" customHeight="1" thickBot="1" x14ac:dyDescent="0.3">
      <c r="A66" s="131"/>
      <c r="B66" s="40" t="s">
        <v>80</v>
      </c>
      <c r="C66" s="41"/>
      <c r="D66" s="42"/>
      <c r="E66" s="160"/>
      <c r="F66" s="160"/>
      <c r="G66" s="160"/>
      <c r="H66" s="160"/>
      <c r="I66" s="160"/>
      <c r="J66" s="160"/>
      <c r="K66" s="161"/>
      <c r="L66" s="177"/>
      <c r="M66" s="178"/>
      <c r="N66" s="178"/>
      <c r="O66" s="179"/>
    </row>
    <row r="67" spans="1:15" ht="19.5" customHeight="1" x14ac:dyDescent="0.25">
      <c r="A67" s="147" t="s">
        <v>75</v>
      </c>
      <c r="B67" s="43" t="s">
        <v>76</v>
      </c>
      <c r="C67" s="44"/>
      <c r="D67" s="45"/>
      <c r="E67" s="156" t="s">
        <v>79</v>
      </c>
      <c r="F67" s="157"/>
      <c r="G67" s="157"/>
      <c r="H67" s="157"/>
      <c r="I67" s="157"/>
      <c r="J67" s="157"/>
      <c r="K67" s="158"/>
      <c r="L67" s="162">
        <f>SUM(IF(L65&gt;91,"1",IF(L65&gt;81,"2",IF(L65&gt;66,"3",IF(L65&gt;49,"4",IF(L65&gt;29,"5",IF(L65&gt;0,"6")))))))</f>
        <v>0</v>
      </c>
      <c r="M67" s="163"/>
      <c r="N67" s="163"/>
      <c r="O67" s="164"/>
    </row>
    <row r="68" spans="1:15" ht="19.5" customHeight="1" thickBot="1" x14ac:dyDescent="0.3">
      <c r="A68" s="131"/>
      <c r="B68" s="40" t="s">
        <v>81</v>
      </c>
      <c r="C68" s="41"/>
      <c r="D68" s="42"/>
      <c r="E68" s="159"/>
      <c r="F68" s="160"/>
      <c r="G68" s="160"/>
      <c r="H68" s="160"/>
      <c r="I68" s="160"/>
      <c r="J68" s="160"/>
      <c r="K68" s="161"/>
      <c r="L68" s="165"/>
      <c r="M68" s="166"/>
      <c r="N68" s="166"/>
      <c r="O68" s="167"/>
    </row>
    <row r="69" spans="1:15" ht="15.75" thickBot="1" x14ac:dyDescent="0.3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1:15" ht="15.75" thickBot="1" x14ac:dyDescent="0.3">
      <c r="A70" s="127" t="s">
        <v>82</v>
      </c>
      <c r="B70" s="128"/>
      <c r="C70" s="55"/>
      <c r="D70" s="127" t="s">
        <v>85</v>
      </c>
      <c r="E70" s="128"/>
      <c r="F70" s="127" t="s">
        <v>86</v>
      </c>
      <c r="G70" s="128"/>
      <c r="H70" s="127" t="s">
        <v>87</v>
      </c>
      <c r="I70" s="129"/>
      <c r="J70" s="127" t="s">
        <v>88</v>
      </c>
      <c r="K70" s="128"/>
      <c r="L70" s="127" t="s">
        <v>84</v>
      </c>
      <c r="M70" s="128"/>
      <c r="N70" s="127" t="s">
        <v>83</v>
      </c>
      <c r="O70" s="128"/>
    </row>
    <row r="71" spans="1:15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1:15" ht="15.75" thickBot="1" x14ac:dyDescent="0.3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x14ac:dyDescent="0.25">
      <c r="A73" s="56" t="s">
        <v>89</v>
      </c>
      <c r="B73" s="57"/>
      <c r="C73" s="57"/>
      <c r="D73" s="57"/>
      <c r="E73" s="57"/>
      <c r="F73" s="57" t="s">
        <v>90</v>
      </c>
      <c r="G73" s="57"/>
      <c r="H73" s="57"/>
      <c r="I73" s="58"/>
      <c r="J73" s="57"/>
      <c r="K73" s="57" t="s">
        <v>92</v>
      </c>
      <c r="L73" s="57"/>
      <c r="M73" s="57"/>
      <c r="N73" s="58"/>
      <c r="O73" s="59"/>
    </row>
    <row r="74" spans="1:15" x14ac:dyDescent="0.25">
      <c r="A74" s="60" t="s">
        <v>91</v>
      </c>
      <c r="B74" s="61"/>
      <c r="C74" s="61"/>
      <c r="D74" s="61"/>
      <c r="E74" s="61"/>
      <c r="F74" s="61" t="s">
        <v>91</v>
      </c>
      <c r="G74" s="61"/>
      <c r="H74" s="61"/>
      <c r="I74" s="62"/>
      <c r="J74" s="61"/>
      <c r="K74" s="61" t="s">
        <v>91</v>
      </c>
      <c r="L74" s="61"/>
      <c r="M74" s="61"/>
      <c r="N74" s="62"/>
      <c r="O74" s="63"/>
    </row>
    <row r="75" spans="1:15" x14ac:dyDescent="0.25">
      <c r="A75" s="64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5"/>
    </row>
    <row r="76" spans="1:15" x14ac:dyDescent="0.25">
      <c r="A76" s="64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5"/>
    </row>
    <row r="77" spans="1:15" x14ac:dyDescent="0.25">
      <c r="A77" s="64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5"/>
    </row>
    <row r="78" spans="1:15" x14ac:dyDescent="0.25">
      <c r="A78" s="64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5"/>
    </row>
    <row r="79" spans="1:15" x14ac:dyDescent="0.25">
      <c r="A79" s="64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5"/>
    </row>
    <row r="80" spans="1:15" x14ac:dyDescent="0.25">
      <c r="A80" s="64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5"/>
    </row>
    <row r="81" spans="1:15" x14ac:dyDescent="0.25">
      <c r="A81" s="64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5"/>
    </row>
    <row r="82" spans="1:15" x14ac:dyDescent="0.25">
      <c r="A82" s="64" t="s">
        <v>93</v>
      </c>
      <c r="B82" s="62"/>
      <c r="C82" s="62"/>
      <c r="D82" s="62"/>
      <c r="E82" s="62"/>
      <c r="F82" s="62" t="s">
        <v>93</v>
      </c>
      <c r="G82" s="62"/>
      <c r="H82" s="62"/>
      <c r="I82" s="62"/>
      <c r="J82" s="62"/>
      <c r="K82" s="62" t="s">
        <v>94</v>
      </c>
      <c r="L82" s="62"/>
      <c r="M82" s="62"/>
      <c r="N82" s="62"/>
      <c r="O82" s="65"/>
    </row>
    <row r="83" spans="1:15" ht="15.75" thickBot="1" x14ac:dyDescent="0.3">
      <c r="A83" s="66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8"/>
    </row>
  </sheetData>
  <sheetProtection selectLockedCells="1"/>
  <mergeCells count="152">
    <mergeCell ref="G8:O8"/>
    <mergeCell ref="G10:O10"/>
    <mergeCell ref="E26:E27"/>
    <mergeCell ref="H26:H27"/>
    <mergeCell ref="I26:I27"/>
    <mergeCell ref="J26:J27"/>
    <mergeCell ref="F26:F27"/>
    <mergeCell ref="B12:C12"/>
    <mergeCell ref="D12:H12"/>
    <mergeCell ref="I12:O12"/>
    <mergeCell ref="B15:C15"/>
    <mergeCell ref="B16:C16"/>
    <mergeCell ref="B17:C17"/>
    <mergeCell ref="L14:L21"/>
    <mergeCell ref="M14:M21"/>
    <mergeCell ref="N14:N21"/>
    <mergeCell ref="O14:O21"/>
    <mergeCell ref="N22:N27"/>
    <mergeCell ref="O22:O27"/>
    <mergeCell ref="B23:C23"/>
    <mergeCell ref="B25:C25"/>
    <mergeCell ref="B22:C22"/>
    <mergeCell ref="H22:H25"/>
    <mergeCell ref="L22:L27"/>
    <mergeCell ref="M22:M27"/>
    <mergeCell ref="K26:K27"/>
    <mergeCell ref="G26:G27"/>
    <mergeCell ref="A2:O2"/>
    <mergeCell ref="B13:C13"/>
    <mergeCell ref="D13:G13"/>
    <mergeCell ref="L13:M13"/>
    <mergeCell ref="N13:O13"/>
    <mergeCell ref="F14:F21"/>
    <mergeCell ref="G14:G21"/>
    <mergeCell ref="H14:H21"/>
    <mergeCell ref="I14:I21"/>
    <mergeCell ref="J14:J21"/>
    <mergeCell ref="K14:K21"/>
    <mergeCell ref="B18:C18"/>
    <mergeCell ref="B19:C19"/>
    <mergeCell ref="B20:C20"/>
    <mergeCell ref="B21:C21"/>
    <mergeCell ref="D14:D21"/>
    <mergeCell ref="E14:E21"/>
    <mergeCell ref="B14:C14"/>
    <mergeCell ref="A4:F4"/>
    <mergeCell ref="A6:F6"/>
    <mergeCell ref="A8:F8"/>
    <mergeCell ref="A10:F10"/>
    <mergeCell ref="G4:O4"/>
    <mergeCell ref="G6:O6"/>
    <mergeCell ref="L32:M32"/>
    <mergeCell ref="N32:O32"/>
    <mergeCell ref="B36:C36"/>
    <mergeCell ref="D36:G36"/>
    <mergeCell ref="I36:J36"/>
    <mergeCell ref="L36:M36"/>
    <mergeCell ref="N33:O33"/>
    <mergeCell ref="N34:O34"/>
    <mergeCell ref="N31:O31"/>
    <mergeCell ref="N35:O35"/>
    <mergeCell ref="L31:M31"/>
    <mergeCell ref="N47:O47"/>
    <mergeCell ref="K56:K57"/>
    <mergeCell ref="B28:C28"/>
    <mergeCell ref="L33:M33"/>
    <mergeCell ref="L35:M35"/>
    <mergeCell ref="L34:M34"/>
    <mergeCell ref="B40:C40"/>
    <mergeCell ref="I40:O40"/>
    <mergeCell ref="B35:C35"/>
    <mergeCell ref="B38:C38"/>
    <mergeCell ref="D38:G38"/>
    <mergeCell ref="I38:O38"/>
    <mergeCell ref="B39:C39"/>
    <mergeCell ref="I39:J39"/>
    <mergeCell ref="L39:M39"/>
    <mergeCell ref="N39:O39"/>
    <mergeCell ref="B37:C37"/>
    <mergeCell ref="D37:G37"/>
    <mergeCell ref="I37:J37"/>
    <mergeCell ref="L37:M37"/>
    <mergeCell ref="N37:O37"/>
    <mergeCell ref="N36:O36"/>
    <mergeCell ref="B33:C33"/>
    <mergeCell ref="B34:C34"/>
    <mergeCell ref="L65:O66"/>
    <mergeCell ref="B60:E60"/>
    <mergeCell ref="B61:E61"/>
    <mergeCell ref="I60:K61"/>
    <mergeCell ref="L60:M61"/>
    <mergeCell ref="N59:O59"/>
    <mergeCell ref="I59:J59"/>
    <mergeCell ref="B44:C45"/>
    <mergeCell ref="I44:O45"/>
    <mergeCell ref="I56:J57"/>
    <mergeCell ref="L56:M57"/>
    <mergeCell ref="N56:O57"/>
    <mergeCell ref="I58:J58"/>
    <mergeCell ref="L58:M58"/>
    <mergeCell ref="N58:O58"/>
    <mergeCell ref="N48:N55"/>
    <mergeCell ref="O48:O55"/>
    <mergeCell ref="I48:I55"/>
    <mergeCell ref="J48:J55"/>
    <mergeCell ref="K48:K55"/>
    <mergeCell ref="L48:L55"/>
    <mergeCell ref="M48:M55"/>
    <mergeCell ref="I46:O46"/>
    <mergeCell ref="L47:M47"/>
    <mergeCell ref="L70:M70"/>
    <mergeCell ref="A56:A57"/>
    <mergeCell ref="B56:E57"/>
    <mergeCell ref="B58:E58"/>
    <mergeCell ref="B59:E59"/>
    <mergeCell ref="L59:M59"/>
    <mergeCell ref="N70:O70"/>
    <mergeCell ref="N60:O61"/>
    <mergeCell ref="A62:A63"/>
    <mergeCell ref="F62:H63"/>
    <mergeCell ref="I62:K63"/>
    <mergeCell ref="L62:M63"/>
    <mergeCell ref="N62:O63"/>
    <mergeCell ref="A60:A61"/>
    <mergeCell ref="A67:A68"/>
    <mergeCell ref="E67:K68"/>
    <mergeCell ref="L67:O68"/>
    <mergeCell ref="B64:E64"/>
    <mergeCell ref="I64:K64"/>
    <mergeCell ref="N64:O64"/>
    <mergeCell ref="L64:M64"/>
    <mergeCell ref="F64:H64"/>
    <mergeCell ref="A65:A66"/>
    <mergeCell ref="E65:K66"/>
    <mergeCell ref="I13:K13"/>
    <mergeCell ref="I47:K47"/>
    <mergeCell ref="D39:H39"/>
    <mergeCell ref="D40:H40"/>
    <mergeCell ref="D44:H45"/>
    <mergeCell ref="A70:B70"/>
    <mergeCell ref="D70:E70"/>
    <mergeCell ref="F70:G70"/>
    <mergeCell ref="H70:I70"/>
    <mergeCell ref="J70:K70"/>
    <mergeCell ref="C29:C32"/>
    <mergeCell ref="D29:K32"/>
    <mergeCell ref="A26:A27"/>
    <mergeCell ref="B26:C26"/>
    <mergeCell ref="B27:C27"/>
    <mergeCell ref="D26:D27"/>
    <mergeCell ref="B24:C24"/>
    <mergeCell ref="A14:A21"/>
  </mergeCells>
  <pageMargins left="0.31496062992125984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Fitzner-Kohn, Petra</cp:lastModifiedBy>
  <cp:lastPrinted>2018-06-13T08:25:27Z</cp:lastPrinted>
  <dcterms:created xsi:type="dcterms:W3CDTF">2018-06-09T10:47:53Z</dcterms:created>
  <dcterms:modified xsi:type="dcterms:W3CDTF">2018-07-17T12:09:48Z</dcterms:modified>
</cp:coreProperties>
</file>