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Zeuner\Desktop\VÖ\"/>
    </mc:Choice>
  </mc:AlternateContent>
  <xr:revisionPtr revIDLastSave="0" documentId="8_{44AA83D7-C2C8-48F9-BD7B-5E3BD8404FC4}" xr6:coauthVersionLast="47" xr6:coauthVersionMax="47" xr10:uidLastSave="{00000000-0000-0000-0000-000000000000}"/>
  <bookViews>
    <workbookView xWindow="57480" yWindow="-120" windowWidth="29040" windowHeight="15840" xr2:uid="{00000000-000D-0000-FFFF-FFFF00000000}"/>
  </bookViews>
  <sheets>
    <sheet name="Deckblatt" sheetId="5" r:id="rId1"/>
    <sheet name="2025"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G31" i="3" l="1"/>
  <c r="AG32" i="3" s="1"/>
  <c r="M31" i="3"/>
  <c r="M32" i="3" s="1"/>
  <c r="G31" i="3"/>
  <c r="K31" i="3"/>
  <c r="K32" i="3" s="1"/>
  <c r="W9" i="3" l="1"/>
  <c r="W10" i="3"/>
  <c r="W12" i="3"/>
  <c r="W13" i="3"/>
  <c r="W14" i="3"/>
  <c r="W16" i="3"/>
  <c r="W17" i="3"/>
  <c r="W18" i="3"/>
  <c r="W19" i="3"/>
  <c r="W20" i="3"/>
  <c r="W21" i="3"/>
  <c r="W23" i="3"/>
  <c r="W24" i="3"/>
  <c r="W25" i="3"/>
  <c r="W26" i="3"/>
  <c r="W27" i="3"/>
  <c r="W28" i="3"/>
  <c r="W29" i="3"/>
  <c r="W31" i="3"/>
  <c r="W32" i="3"/>
  <c r="W7" i="3"/>
  <c r="U7" i="3"/>
  <c r="AE31" i="3" l="1"/>
  <c r="AE32" i="3" s="1"/>
  <c r="AF32" i="3" s="1"/>
  <c r="AA31" i="3"/>
  <c r="AA32" i="3" s="1"/>
  <c r="Y31" i="3"/>
  <c r="Y32" i="3" s="1"/>
  <c r="AF29" i="3"/>
  <c r="AD29" i="3"/>
  <c r="AB29" i="3"/>
  <c r="AF28" i="3"/>
  <c r="AD28" i="3"/>
  <c r="AB28" i="3"/>
  <c r="AF27" i="3"/>
  <c r="AC27" i="3"/>
  <c r="AB27" i="3"/>
  <c r="AF26" i="3"/>
  <c r="AD26" i="3"/>
  <c r="AB26" i="3"/>
  <c r="AF25" i="3"/>
  <c r="AC25" i="3"/>
  <c r="AD25" i="3" s="1"/>
  <c r="AB25" i="3"/>
  <c r="AF24" i="3"/>
  <c r="AD24" i="3"/>
  <c r="AB24" i="3"/>
  <c r="AF23" i="3"/>
  <c r="AD23" i="3"/>
  <c r="AB23" i="3"/>
  <c r="AF21" i="3"/>
  <c r="AD21" i="3"/>
  <c r="AA21" i="3"/>
  <c r="AB21" i="3" s="1"/>
  <c r="AF20" i="3"/>
  <c r="AD20" i="3"/>
  <c r="AB20" i="3"/>
  <c r="AF19" i="3"/>
  <c r="AD19" i="3"/>
  <c r="AB19" i="3"/>
  <c r="AF18" i="3"/>
  <c r="AD18" i="3"/>
  <c r="AB18" i="3"/>
  <c r="AF17" i="3"/>
  <c r="AD17" i="3"/>
  <c r="AB17" i="3"/>
  <c r="AF16" i="3"/>
  <c r="AD16" i="3"/>
  <c r="AB16" i="3"/>
  <c r="AF14" i="3"/>
  <c r="AD14" i="3"/>
  <c r="AB14" i="3"/>
  <c r="AF13" i="3"/>
  <c r="AD13" i="3"/>
  <c r="AB13" i="3"/>
  <c r="AF12" i="3"/>
  <c r="AD12" i="3"/>
  <c r="AB12" i="3"/>
  <c r="AF10" i="3"/>
  <c r="AD10" i="3"/>
  <c r="AB10" i="3"/>
  <c r="AF9" i="3"/>
  <c r="AD9" i="3"/>
  <c r="AB9" i="3"/>
  <c r="Q31" i="3"/>
  <c r="O31" i="3"/>
  <c r="O32" i="3" s="1"/>
  <c r="U29" i="3"/>
  <c r="S29" i="3"/>
  <c r="Q29" i="3"/>
  <c r="U28" i="3"/>
  <c r="S28" i="3"/>
  <c r="Q28" i="3"/>
  <c r="U27" i="3"/>
  <c r="Q27" i="3"/>
  <c r="U26" i="3"/>
  <c r="S26" i="3"/>
  <c r="Q26" i="3"/>
  <c r="U25" i="3"/>
  <c r="Q25" i="3"/>
  <c r="U24" i="3"/>
  <c r="V24" i="3" s="1"/>
  <c r="S24" i="3"/>
  <c r="Q24" i="3"/>
  <c r="U23" i="3"/>
  <c r="V23" i="3" s="1"/>
  <c r="S23" i="3"/>
  <c r="Q23" i="3"/>
  <c r="U21" i="3"/>
  <c r="S21" i="3"/>
  <c r="U20" i="3"/>
  <c r="V20" i="3" s="1"/>
  <c r="S20" i="3"/>
  <c r="Q20" i="3"/>
  <c r="U19" i="3"/>
  <c r="S19" i="3"/>
  <c r="Q19" i="3"/>
  <c r="U18" i="3"/>
  <c r="V18" i="3" s="1"/>
  <c r="S18" i="3"/>
  <c r="Q18" i="3"/>
  <c r="U17" i="3"/>
  <c r="S17" i="3"/>
  <c r="Q17" i="3"/>
  <c r="U16" i="3"/>
  <c r="S16" i="3"/>
  <c r="Q16" i="3"/>
  <c r="U14" i="3"/>
  <c r="V14" i="3" s="1"/>
  <c r="S14" i="3"/>
  <c r="Q14" i="3"/>
  <c r="U13" i="3"/>
  <c r="S13" i="3"/>
  <c r="Q13" i="3"/>
  <c r="U12" i="3"/>
  <c r="V12" i="3" s="1"/>
  <c r="S12" i="3"/>
  <c r="Q12" i="3"/>
  <c r="U10" i="3"/>
  <c r="S10" i="3"/>
  <c r="Q10" i="3"/>
  <c r="U9" i="3"/>
  <c r="V9" i="3" s="1"/>
  <c r="S9" i="3"/>
  <c r="Q9" i="3"/>
  <c r="S7" i="3"/>
  <c r="Q7" i="3"/>
  <c r="R24" i="3" s="1"/>
  <c r="L32" i="3"/>
  <c r="G32" i="3"/>
  <c r="H32" i="3" s="1"/>
  <c r="L31" i="3"/>
  <c r="H31" i="3"/>
  <c r="L29" i="3"/>
  <c r="J29" i="3"/>
  <c r="H29" i="3"/>
  <c r="F29" i="3"/>
  <c r="L28" i="3"/>
  <c r="J28" i="3"/>
  <c r="H28" i="3"/>
  <c r="F28" i="3"/>
  <c r="L27" i="3"/>
  <c r="I27" i="3"/>
  <c r="I31" i="3" s="1"/>
  <c r="H27" i="3"/>
  <c r="E27" i="3"/>
  <c r="F27" i="3" s="1"/>
  <c r="L26" i="3"/>
  <c r="J26" i="3"/>
  <c r="H26" i="3"/>
  <c r="F26" i="3"/>
  <c r="L25" i="3"/>
  <c r="I25" i="3"/>
  <c r="J25" i="3" s="1"/>
  <c r="H25" i="3"/>
  <c r="F25" i="3"/>
  <c r="L24" i="3"/>
  <c r="J24" i="3"/>
  <c r="H24" i="3"/>
  <c r="F24" i="3"/>
  <c r="L23" i="3"/>
  <c r="J23" i="3"/>
  <c r="H23" i="3"/>
  <c r="F23" i="3"/>
  <c r="L21" i="3"/>
  <c r="J21" i="3"/>
  <c r="H21" i="3"/>
  <c r="F21" i="3"/>
  <c r="L20" i="3"/>
  <c r="J20" i="3"/>
  <c r="H20" i="3"/>
  <c r="F20" i="3"/>
  <c r="L19" i="3"/>
  <c r="J19" i="3"/>
  <c r="H19" i="3"/>
  <c r="F19" i="3"/>
  <c r="L18" i="3"/>
  <c r="J18" i="3"/>
  <c r="H18" i="3"/>
  <c r="F18" i="3"/>
  <c r="L17" i="3"/>
  <c r="J17" i="3"/>
  <c r="H17" i="3"/>
  <c r="F17" i="3"/>
  <c r="L16" i="3"/>
  <c r="J16" i="3"/>
  <c r="H16" i="3"/>
  <c r="F16" i="3"/>
  <c r="L14" i="3"/>
  <c r="J14" i="3"/>
  <c r="H14" i="3"/>
  <c r="F14" i="3"/>
  <c r="L13" i="3"/>
  <c r="J13" i="3"/>
  <c r="H13" i="3"/>
  <c r="F13" i="3"/>
  <c r="L12" i="3"/>
  <c r="J12" i="3"/>
  <c r="H12" i="3"/>
  <c r="F12" i="3"/>
  <c r="L10" i="3"/>
  <c r="J10" i="3"/>
  <c r="H10" i="3"/>
  <c r="F10" i="3"/>
  <c r="L9" i="3"/>
  <c r="J9" i="3"/>
  <c r="H9" i="3"/>
  <c r="F9" i="3"/>
  <c r="Q21" i="3" l="1"/>
  <c r="AB32" i="3"/>
  <c r="Q32" i="3"/>
  <c r="R12" i="3"/>
  <c r="T12" i="3"/>
  <c r="S27" i="3"/>
  <c r="T27" i="3" s="1"/>
  <c r="AB31" i="3"/>
  <c r="R17" i="3"/>
  <c r="R21" i="3"/>
  <c r="T20" i="3"/>
  <c r="R28" i="3"/>
  <c r="T28" i="3"/>
  <c r="R13" i="3"/>
  <c r="V28" i="3"/>
  <c r="T13" i="3"/>
  <c r="V17" i="3"/>
  <c r="V25" i="3"/>
  <c r="R29" i="3"/>
  <c r="R32" i="3"/>
  <c r="R25" i="3"/>
  <c r="AC31" i="3"/>
  <c r="T17" i="3"/>
  <c r="S25" i="3"/>
  <c r="T25" i="3" s="1"/>
  <c r="AD27" i="3"/>
  <c r="R9" i="3"/>
  <c r="V13" i="3"/>
  <c r="R18" i="3"/>
  <c r="T21" i="3"/>
  <c r="T29" i="3"/>
  <c r="AF31" i="3"/>
  <c r="T9" i="3"/>
  <c r="T18" i="3"/>
  <c r="V21" i="3"/>
  <c r="R26" i="3"/>
  <c r="V29" i="3"/>
  <c r="R14" i="3"/>
  <c r="R23" i="3"/>
  <c r="T26" i="3"/>
  <c r="R10" i="3"/>
  <c r="T14" i="3"/>
  <c r="T23" i="3"/>
  <c r="V26" i="3"/>
  <c r="R31" i="3"/>
  <c r="V10" i="3"/>
  <c r="R16" i="3"/>
  <c r="T19" i="3"/>
  <c r="R19" i="3"/>
  <c r="T16" i="3"/>
  <c r="V19" i="3"/>
  <c r="V27" i="3"/>
  <c r="U31" i="3"/>
  <c r="V31" i="3" s="1"/>
  <c r="T10" i="3"/>
  <c r="R27" i="3"/>
  <c r="V16" i="3"/>
  <c r="R20" i="3"/>
  <c r="T24" i="3"/>
  <c r="J31" i="3"/>
  <c r="I32" i="3"/>
  <c r="J32" i="3" s="1"/>
  <c r="J27" i="3"/>
  <c r="E31" i="3"/>
  <c r="AH10" i="3"/>
  <c r="AH12" i="3"/>
  <c r="AH13" i="3"/>
  <c r="AH14" i="3"/>
  <c r="AH16" i="3"/>
  <c r="AH17" i="3"/>
  <c r="AH18" i="3"/>
  <c r="AH19" i="3"/>
  <c r="AH20" i="3"/>
  <c r="AH21" i="3"/>
  <c r="AH23" i="3"/>
  <c r="AH24" i="3"/>
  <c r="AH25" i="3"/>
  <c r="AH26" i="3"/>
  <c r="AH27" i="3"/>
  <c r="AH28" i="3"/>
  <c r="AH29" i="3"/>
  <c r="AH31" i="3"/>
  <c r="AH32" i="3"/>
  <c r="AH9" i="3"/>
  <c r="S31" i="3" l="1"/>
  <c r="U32" i="3"/>
  <c r="V32" i="3" s="1"/>
  <c r="AC32" i="3"/>
  <c r="AD32" i="3" s="1"/>
  <c r="AD31" i="3"/>
  <c r="E32" i="3"/>
  <c r="F32" i="3" s="1"/>
  <c r="F31" i="3"/>
  <c r="N29" i="3"/>
  <c r="N28" i="3"/>
  <c r="N26" i="3"/>
  <c r="N25" i="3"/>
  <c r="N24" i="3"/>
  <c r="N23" i="3"/>
  <c r="N21" i="3"/>
  <c r="N20" i="3"/>
  <c r="N19" i="3"/>
  <c r="N18" i="3"/>
  <c r="N17" i="3"/>
  <c r="N16" i="3"/>
  <c r="N14" i="3"/>
  <c r="N13" i="3"/>
  <c r="N12" i="3"/>
  <c r="N10" i="3"/>
  <c r="N9" i="3"/>
  <c r="T31" i="3" l="1"/>
  <c r="S32" i="3"/>
  <c r="T32" i="3" s="1"/>
  <c r="X19" i="3"/>
  <c r="X20" i="3"/>
  <c r="X21" i="3"/>
  <c r="X31" i="3"/>
  <c r="X25" i="3"/>
  <c r="X23" i="3"/>
  <c r="X9" i="3"/>
  <c r="X24" i="3"/>
  <c r="X10" i="3"/>
  <c r="X12" i="3"/>
  <c r="X26" i="3"/>
  <c r="X13" i="3"/>
  <c r="X27" i="3"/>
  <c r="X14" i="3"/>
  <c r="X28" i="3"/>
  <c r="X16" i="3"/>
  <c r="X29" i="3"/>
  <c r="X17" i="3"/>
  <c r="X18" i="3"/>
  <c r="N32" i="3"/>
  <c r="N31" i="3"/>
  <c r="N27" i="3"/>
  <c r="X32" i="3"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<sst xmlns="http://schemas.openxmlformats.org/spreadsheetml/2006/main" count="68" uniqueCount="39">
  <si>
    <t xml:space="preserve">Insgesamt </t>
  </si>
  <si>
    <t>Geschlecht</t>
  </si>
  <si>
    <t xml:space="preserve">Männer </t>
  </si>
  <si>
    <t>Frauen</t>
  </si>
  <si>
    <t>Alter</t>
  </si>
  <si>
    <t>unter 20 Jahre</t>
  </si>
  <si>
    <t>20 bis unter 25 Jahre</t>
  </si>
  <si>
    <t>25 Jahre und älter</t>
  </si>
  <si>
    <t>Schulabschluss</t>
  </si>
  <si>
    <t xml:space="preserve">Hauptschulabschluss </t>
  </si>
  <si>
    <t xml:space="preserve">Realschulabschluss </t>
  </si>
  <si>
    <t xml:space="preserve">Fachhochschulreife </t>
  </si>
  <si>
    <t xml:space="preserve">Allgemeine Hochschulreife </t>
  </si>
  <si>
    <t>andere ehemalige Bewerber</t>
  </si>
  <si>
    <t>einmündende Bewerber</t>
  </si>
  <si>
    <t>Vermittlungsstatus 30. September</t>
  </si>
  <si>
    <t>Anteil</t>
  </si>
  <si>
    <t xml:space="preserve">mit bekanntem Verbleib </t>
  </si>
  <si>
    <t>unbekannt verblieben</t>
  </si>
  <si>
    <t>noch suchende Bewerber</t>
  </si>
  <si>
    <t>Bewerber mit Alternative</t>
  </si>
  <si>
    <t>unversorgte Bewerber</t>
  </si>
  <si>
    <t>ja</t>
  </si>
  <si>
    <t>nein</t>
  </si>
  <si>
    <r>
      <t xml:space="preserve">Zur "Ausbildungsnachfrage" gezählt </t>
    </r>
    <r>
      <rPr>
        <b/>
        <vertAlign val="superscript"/>
        <sz val="9"/>
        <rFont val="Calibri"/>
        <family val="2"/>
        <scheme val="minor"/>
      </rPr>
      <t>1)</t>
    </r>
  </si>
  <si>
    <t>darunter</t>
  </si>
  <si>
    <t>Bewerber/-innen ohne Kontext Fluchtmigration</t>
  </si>
  <si>
    <t>Bewerber/-innen mit Kontext Fluchtmigration</t>
  </si>
  <si>
    <t>absolut</t>
  </si>
  <si>
    <t xml:space="preserve">ohne Hauptschulabschluss </t>
  </si>
  <si>
    <t>keine Angabe</t>
  </si>
  <si>
    <t>darunter:</t>
  </si>
  <si>
    <r>
      <rPr>
        <vertAlign val="superscript"/>
        <sz val="9"/>
        <color theme="1"/>
        <rFont val="Calibri"/>
        <family val="2"/>
        <scheme val="minor"/>
      </rPr>
      <t>1)</t>
    </r>
    <r>
      <rPr>
        <sz val="9"/>
        <color theme="1"/>
        <rFont val="Calibri"/>
        <family val="2"/>
        <scheme val="minor"/>
      </rPr>
      <t xml:space="preserve"> Bewerber/-innen, die entweder in eine Berufsausbildungsstelle einmünden oder aber zum Stichtag 30. September noch auf Ausbildungsstellensuche waren.</t>
    </r>
  </si>
  <si>
    <t>Alexander Christ │ Caroline Neuber-Pohl │ Sabrina Inez Weller │ Bettina Milde │ Ralf-Olaf-Granath</t>
  </si>
  <si>
    <t>Der Ausbildungsmarkt im Jahr 2025</t>
  </si>
  <si>
    <t>Tabelle A6: Merkmale und Vermittlungsstatus der registrierten Ausbildungsstellenbewerber/-innen der Berichtsjahre 2021 bis 2025 mit und ohne Fluchtkontext</t>
  </si>
  <si>
    <t>Zusatzmaterial zur Publikation</t>
  </si>
  <si>
    <t>Analysen auf Basis der BIBB-Erhebung über neu abgeschlossene Ausbildungsverträge und der Ausbildungsmarktstatistik der Bundesagentur für Arbeit zum Stichtag 30. September</t>
  </si>
  <si>
    <r>
      <rPr>
        <b/>
        <sz val="11"/>
        <rFont val="Calibri"/>
        <family val="2"/>
        <scheme val="minor"/>
      </rPr>
      <t>Tabelle A6:</t>
    </r>
    <r>
      <rPr>
        <sz val="11"/>
        <rFont val="Calibri"/>
        <family val="2"/>
        <scheme val="minor"/>
      </rPr>
      <t xml:space="preserve"> Merkmale und Vermittlungsstatus der registrierten Ausbildungsstellenbewerber/-innen der Berichtsjahre 2021 bis 2025 mit und ohne Fluchtkontext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</si>
</sst>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 "/>
    <numFmt numFmtId="165" formatCode="0.0%"/>
  </numFmts>
  <fonts count="23" x14ac:knownFonts="1">
    <font>
      <sz val="11"/>
      <color theme="1"/>
      <name val="Calibri"/>
      <family val="2"/>
      <scheme val="minor"/>
    </font>
    <font>
      <sz val="11"/>
      <color theme="1"/>
      <name val="Arial"/>
      <family val="2"/>
    </font>
    <font>
      <sz val="9"/>
      <color theme="1"/>
      <name val="Calibri"/>
      <family val="2"/>
      <scheme val="minor"/>
    </font>
    <font>
      <sz val="8"/>
      <color theme="1"/>
      <name val="Calibri"/>
      <family val="2"/>
      <scheme val="minor"/>
    </font>
    <font>
      <sz val="11"/>
      <name val="Calibri"/>
      <family val="2"/>
      <scheme val="minor"/>
    </font>
    <font>
      <sz val="9"/>
      <color rgb="FF0070C0"/>
      <name val="Calibri"/>
      <family val="2"/>
      <scheme val="minor"/>
    </font>
    <font>
      <sz val="9"/>
      <name val="Calibri"/>
      <family val="2"/>
      <scheme val="minor"/>
    </font>
    <font>
      <sz val="9"/>
      <color rgb="FFC00000"/>
      <name val="Calibri"/>
      <family val="2"/>
      <scheme val="minor"/>
    </font>
    <font>
      <b/>
      <sz val="9"/>
      <color theme="1"/>
      <name val="Calibri"/>
      <family val="2"/>
      <scheme val="minor"/>
    </font>
    <font>
      <b/>
      <sz val="9"/>
      <name val="Calibri"/>
      <family val="2"/>
      <scheme val="minor"/>
    </font>
    <font>
      <b/>
      <sz val="10"/>
      <color rgb="FF0070C0"/>
      <name val="Calibri"/>
      <family val="2"/>
      <scheme val="minor"/>
    </font>
    <font>
      <b/>
      <sz val="10"/>
      <color rgb="FFC00000"/>
      <name val="Calibri"/>
      <family val="2"/>
      <scheme val="minor"/>
    </font>
    <font>
      <sz val="10"/>
      <color rgb="FF0070C0"/>
      <name val="Calibri"/>
      <family val="2"/>
      <scheme val="minor"/>
    </font>
    <font>
      <sz val="10"/>
      <color rgb="FFC00000"/>
      <name val="Calibri"/>
      <family val="2"/>
      <scheme val="minor"/>
    </font>
    <font>
      <b/>
      <sz val="10"/>
      <name val="Calibri"/>
      <family val="2"/>
      <scheme val="minor"/>
    </font>
    <font>
      <sz val="10"/>
      <name val="Calibri"/>
      <family val="2"/>
      <scheme val="minor"/>
    </font>
    <font>
      <b/>
      <sz val="11"/>
      <name val="Calibri"/>
      <family val="2"/>
      <scheme val="minor"/>
    </font>
    <font>
      <b/>
      <vertAlign val="superscript"/>
      <sz val="9"/>
      <name val="Calibri"/>
      <family val="2"/>
      <scheme val="minor"/>
    </font>
    <font>
      <vertAlign val="superscript"/>
      <sz val="9"/>
      <color theme="1"/>
      <name val="Calibri"/>
      <family val="2"/>
      <scheme val="minor"/>
    </font>
    <font>
      <sz val="8"/>
      <name val="Arial"/>
      <family val="2"/>
    </font>
    <font>
      <sz val="9"/>
      <color rgb="FF000000"/>
      <name val="Arial"/>
      <family val="2"/>
    </font>
    <font>
      <b/>
      <sz val="16"/>
      <color theme="1"/>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rgb="FFFFFFFF"/>
        <bgColor rgb="FF000000"/>
      </patternFill>
    </fill>
  </fills>
  <borders count="17">
    <border>
      <left/>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bottom/>
      <diagonal/>
    </border>
    <border>
      <left/>
      <right style="thin">
        <color theme="0" tint="-0.499984740745262"/>
      </right>
      <top/>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top/>
      <bottom style="thin">
        <color indexed="64"/>
      </bottom>
      <diagonal/>
    </border>
    <border>
      <left style="thin">
        <color theme="0" tint="-0.499984740745262"/>
      </left>
      <right style="thin">
        <color theme="0" tint="-0.499984740745262"/>
      </right>
      <top/>
      <bottom style="thin">
        <color indexed="64"/>
      </bottom>
      <diagonal/>
    </border>
    <border>
      <left/>
      <right/>
      <top style="thin">
        <color indexed="64"/>
      </top>
      <bottom style="thin">
        <color indexed="64"/>
      </bottom>
      <diagonal/>
    </border>
    <border>
      <left/>
      <right style="thin">
        <color theme="0" tint="-0.499984740745262"/>
      </right>
      <top style="thin">
        <color theme="0" tint="-0.499984740745262"/>
      </top>
      <bottom style="thin">
        <color theme="0" tint="-0.499984740745262"/>
      </bottom>
      <diagonal/>
    </border>
    <border>
      <left style="hair">
        <color rgb="FFA6A6A6"/>
      </left>
      <right/>
      <top/>
      <bottom/>
      <diagonal/>
    </border>
    <border>
      <left style="thin">
        <color indexed="64"/>
      </left>
      <right/>
      <top style="thin">
        <color theme="0" tint="-0.499984740745262"/>
      </top>
      <bottom style="thin">
        <color theme="0" tint="-0.499984740745262"/>
      </bottom>
      <diagonal/>
    </border>
    <border>
      <left style="thin">
        <color indexed="64"/>
      </left>
      <right/>
      <top style="thin">
        <color theme="0" tint="-0.499984740745262"/>
      </top>
      <bottom/>
      <diagonal/>
    </border>
    <border>
      <left style="thin">
        <color indexed="64"/>
      </left>
      <right/>
      <top/>
      <bottom style="thin">
        <color theme="0" tint="-0.499984740745262"/>
      </bottom>
      <diagonal/>
    </border>
  </borders>
  <cellStyleXfs count="2">
    <xf numFmtId="0" fontId="0" fillId="0" borderId="0"/>
    <xf numFmtId="0" fontId="1" fillId="0" borderId="0"/>
  </cellStyleXfs>
  <cellXfs count="101">
    <xf numFmtId="0" fontId="0" fillId="0" borderId="0" xfId="0"/>
    <xf numFmtId="0" fontId="3" fillId="0" borderId="0" xfId="0" applyFont="1" applyFill="1"/>
    <xf numFmtId="0" fontId="3" fillId="2" borderId="0" xfId="0" applyFont="1" applyFill="1"/>
    <xf numFmtId="0" fontId="3" fillId="0" borderId="0" xfId="0" applyFont="1" applyFill="1" applyAlignment="1">
      <alignment horizontal="center" vertical="center"/>
    </xf>
    <xf numFmtId="0" fontId="3" fillId="2" borderId="0" xfId="0" applyFont="1" applyFill="1" applyAlignment="1">
      <alignment horizontal="center" vertical="center"/>
    </xf>
    <xf numFmtId="164" fontId="6" fillId="2" borderId="0" xfId="0" applyNumberFormat="1" applyFont="1" applyFill="1" applyBorder="1" applyAlignment="1">
      <alignment horizontal="left" vertical="top" wrapText="1"/>
    </xf>
    <xf numFmtId="0" fontId="3" fillId="2" borderId="0" xfId="0" applyFont="1" applyFill="1" applyAlignment="1">
      <alignment vertical="top" wrapText="1"/>
    </xf>
    <xf numFmtId="0" fontId="3" fillId="2" borderId="0" xfId="0" applyFont="1" applyFill="1" applyBorder="1" applyAlignment="1">
      <alignment vertical="top" wrapText="1"/>
    </xf>
    <xf numFmtId="0" fontId="2" fillId="2" borderId="0" xfId="0" applyFont="1" applyFill="1"/>
    <xf numFmtId="0" fontId="12" fillId="2" borderId="7" xfId="1" applyNumberFormat="1" applyFont="1" applyFill="1" applyBorder="1" applyAlignment="1" applyProtection="1">
      <alignment horizontal="right" vertical="center" wrapText="1"/>
      <protection hidden="1"/>
    </xf>
    <xf numFmtId="0" fontId="13" fillId="2" borderId="7" xfId="1" applyNumberFormat="1" applyFont="1" applyFill="1" applyBorder="1" applyAlignment="1" applyProtection="1">
      <alignment horizontal="right" vertical="center" wrapText="1"/>
      <protection hidden="1"/>
    </xf>
    <xf numFmtId="0" fontId="15" fillId="2" borderId="7" xfId="1" applyNumberFormat="1" applyFont="1" applyFill="1" applyBorder="1" applyAlignment="1" applyProtection="1">
      <alignment horizontal="right" vertical="center" wrapText="1"/>
      <protection hidden="1"/>
    </xf>
    <xf numFmtId="0" fontId="15" fillId="2" borderId="7" xfId="1" applyNumberFormat="1" applyFont="1" applyFill="1" applyBorder="1" applyAlignment="1" applyProtection="1">
      <alignment horizontal="center" vertical="center" wrapText="1"/>
      <protection hidden="1"/>
    </xf>
    <xf numFmtId="165" fontId="6" fillId="2" borderId="8" xfId="1" applyNumberFormat="1" applyFont="1" applyFill="1" applyBorder="1" applyAlignment="1" applyProtection="1">
      <alignment horizontal="right" wrapText="1"/>
      <protection hidden="1"/>
    </xf>
    <xf numFmtId="165" fontId="6" fillId="2" borderId="8" xfId="0" applyNumberFormat="1" applyFont="1" applyFill="1" applyBorder="1" applyAlignment="1">
      <alignment horizontal="right" wrapText="1"/>
    </xf>
    <xf numFmtId="0" fontId="12" fillId="2" borderId="7" xfId="1" applyNumberFormat="1" applyFont="1" applyFill="1" applyBorder="1" applyAlignment="1" applyProtection="1">
      <alignment horizontal="center" vertical="center" wrapText="1"/>
      <protection hidden="1"/>
    </xf>
    <xf numFmtId="165" fontId="5" fillId="2" borderId="8" xfId="1" applyNumberFormat="1" applyFont="1" applyFill="1" applyBorder="1" applyAlignment="1" applyProtection="1">
      <alignment horizontal="right" wrapText="1"/>
      <protection hidden="1"/>
    </xf>
    <xf numFmtId="165" fontId="5" fillId="2" borderId="8" xfId="0" applyNumberFormat="1" applyFont="1" applyFill="1" applyBorder="1" applyAlignment="1">
      <alignment horizontal="right" wrapText="1"/>
    </xf>
    <xf numFmtId="3" fontId="7" fillId="2" borderId="8" xfId="0" applyNumberFormat="1" applyFont="1" applyFill="1" applyBorder="1" applyAlignment="1">
      <alignment horizontal="right"/>
    </xf>
    <xf numFmtId="165" fontId="7" fillId="2" borderId="4" xfId="1" applyNumberFormat="1" applyFont="1" applyFill="1" applyBorder="1" applyAlignment="1" applyProtection="1">
      <alignment horizontal="right" wrapText="1"/>
      <protection hidden="1"/>
    </xf>
    <xf numFmtId="165" fontId="7" fillId="2" borderId="4" xfId="0" applyNumberFormat="1" applyFont="1" applyFill="1" applyBorder="1" applyAlignment="1">
      <alignment horizontal="right" wrapText="1"/>
    </xf>
    <xf numFmtId="0" fontId="13" fillId="2" borderId="6" xfId="1" applyNumberFormat="1" applyFont="1" applyFill="1" applyBorder="1" applyAlignment="1" applyProtection="1">
      <alignment horizontal="center" vertical="center" wrapText="1"/>
      <protection hidden="1"/>
    </xf>
    <xf numFmtId="165" fontId="6" fillId="2" borderId="8" xfId="1" applyNumberFormat="1" applyFont="1" applyFill="1" applyBorder="1" applyAlignment="1" applyProtection="1">
      <alignment horizontal="right" vertical="center" wrapText="1"/>
      <protection hidden="1"/>
    </xf>
    <xf numFmtId="165" fontId="5" fillId="2" borderId="8" xfId="1" applyNumberFormat="1" applyFont="1" applyFill="1" applyBorder="1" applyAlignment="1" applyProtection="1">
      <alignment horizontal="right" vertical="center" wrapText="1"/>
      <protection hidden="1"/>
    </xf>
    <xf numFmtId="3" fontId="7" fillId="2" borderId="8" xfId="1" applyNumberFormat="1" applyFont="1" applyFill="1" applyBorder="1" applyAlignment="1" applyProtection="1">
      <alignment horizontal="right" vertical="center"/>
      <protection hidden="1"/>
    </xf>
    <xf numFmtId="165" fontId="7" fillId="2" borderId="4" xfId="1" applyNumberFormat="1" applyFont="1" applyFill="1" applyBorder="1" applyAlignment="1" applyProtection="1">
      <alignment horizontal="right" vertical="center" wrapText="1"/>
      <protection hidden="1"/>
    </xf>
    <xf numFmtId="0" fontId="3" fillId="2" borderId="0" xfId="0" applyFont="1" applyFill="1" applyBorder="1" applyAlignment="1">
      <alignment vertical="center"/>
    </xf>
    <xf numFmtId="0" fontId="3" fillId="0" borderId="0" xfId="0" applyFont="1" applyFill="1" applyAlignment="1">
      <alignment vertical="center"/>
    </xf>
    <xf numFmtId="0" fontId="4" fillId="2" borderId="0" xfId="0" applyFont="1" applyFill="1" applyBorder="1" applyAlignment="1">
      <alignment wrapText="1"/>
    </xf>
    <xf numFmtId="164" fontId="6" fillId="2" borderId="0" xfId="0" applyNumberFormat="1" applyFont="1" applyFill="1" applyBorder="1" applyAlignment="1">
      <alignment vertical="top" wrapText="1"/>
    </xf>
    <xf numFmtId="3" fontId="6" fillId="2" borderId="8" xfId="1" applyNumberFormat="1" applyFont="1" applyFill="1" applyBorder="1" applyAlignment="1" applyProtection="1">
      <alignment horizontal="right" wrapText="1"/>
      <protection hidden="1"/>
    </xf>
    <xf numFmtId="3" fontId="6" fillId="2" borderId="8" xfId="0" applyNumberFormat="1" applyFont="1" applyFill="1" applyBorder="1" applyAlignment="1">
      <alignment horizontal="right" wrapText="1"/>
    </xf>
    <xf numFmtId="3" fontId="6" fillId="2" borderId="8" xfId="1" applyNumberFormat="1" applyFont="1" applyFill="1" applyBorder="1" applyAlignment="1" applyProtection="1">
      <alignment horizontal="right" vertical="center" wrapText="1"/>
      <protection hidden="1"/>
    </xf>
    <xf numFmtId="3" fontId="5" fillId="2" borderId="8" xfId="1" applyNumberFormat="1" applyFont="1" applyFill="1" applyBorder="1" applyAlignment="1" applyProtection="1">
      <alignment horizontal="right" wrapText="1"/>
      <protection hidden="1"/>
    </xf>
    <xf numFmtId="3" fontId="5" fillId="2" borderId="8" xfId="0" applyNumberFormat="1" applyFont="1" applyFill="1" applyBorder="1" applyAlignment="1">
      <alignment horizontal="right" wrapText="1"/>
    </xf>
    <xf numFmtId="3" fontId="5" fillId="2" borderId="8" xfId="1" applyNumberFormat="1" applyFont="1" applyFill="1" applyBorder="1" applyAlignment="1" applyProtection="1">
      <alignment horizontal="right" vertical="center" wrapText="1"/>
      <protection hidden="1"/>
    </xf>
    <xf numFmtId="0" fontId="4" fillId="2" borderId="0" xfId="0" applyFont="1" applyFill="1" applyBorder="1" applyAlignment="1">
      <alignment wrapText="1"/>
    </xf>
    <xf numFmtId="0" fontId="4" fillId="2" borderId="0" xfId="0" applyFont="1" applyFill="1" applyBorder="1" applyAlignment="1">
      <alignment wrapText="1"/>
    </xf>
    <xf numFmtId="3" fontId="3" fillId="0" borderId="0" xfId="0" applyNumberFormat="1" applyFont="1" applyFill="1"/>
    <xf numFmtId="3" fontId="6" fillId="0" borderId="8" xfId="1" applyNumberFormat="1" applyFont="1" applyFill="1" applyBorder="1" applyAlignment="1" applyProtection="1">
      <alignment horizontal="right" wrapText="1"/>
      <protection hidden="1"/>
    </xf>
    <xf numFmtId="0" fontId="4" fillId="2" borderId="0" xfId="0" applyFont="1" applyFill="1" applyBorder="1" applyAlignment="1">
      <alignment wrapText="1"/>
    </xf>
    <xf numFmtId="0" fontId="14" fillId="2" borderId="2" xfId="1" applyNumberFormat="1" applyFont="1" applyFill="1" applyBorder="1" applyAlignment="1" applyProtection="1">
      <alignment horizontal="center" vertical="center" wrapText="1"/>
      <protection hidden="1"/>
    </xf>
    <xf numFmtId="0" fontId="14" fillId="2" borderId="0" xfId="1" applyNumberFormat="1" applyFont="1" applyFill="1" applyBorder="1" applyAlignment="1" applyProtection="1">
      <alignment horizontal="center" vertical="center" wrapText="1"/>
      <protection hidden="1"/>
    </xf>
    <xf numFmtId="0" fontId="14" fillId="2" borderId="3" xfId="1" applyNumberFormat="1" applyFont="1" applyFill="1" applyBorder="1" applyAlignment="1" applyProtection="1">
      <alignment horizontal="center" vertical="center" wrapText="1"/>
      <protection hidden="1"/>
    </xf>
    <xf numFmtId="0" fontId="14" fillId="2" borderId="0" xfId="1" applyNumberFormat="1" applyFont="1" applyFill="1" applyBorder="1" applyAlignment="1" applyProtection="1">
      <alignment horizontal="center" vertical="center" wrapText="1"/>
      <protection hidden="1"/>
    </xf>
    <xf numFmtId="0" fontId="14" fillId="2" borderId="3" xfId="1" applyNumberFormat="1" applyFont="1" applyFill="1" applyBorder="1" applyAlignment="1" applyProtection="1">
      <alignment horizontal="center" vertical="center" wrapText="1"/>
      <protection hidden="1"/>
    </xf>
    <xf numFmtId="0" fontId="2" fillId="2" borderId="2" xfId="0" applyFont="1" applyFill="1" applyBorder="1"/>
    <xf numFmtId="3" fontId="7" fillId="2" borderId="10" xfId="1" applyNumberFormat="1" applyFont="1" applyFill="1" applyBorder="1" applyAlignment="1" applyProtection="1">
      <alignment horizontal="right" vertical="center"/>
      <protection hidden="1"/>
    </xf>
    <xf numFmtId="0" fontId="3" fillId="2" borderId="11" xfId="0" applyFont="1" applyFill="1" applyBorder="1" applyAlignment="1">
      <alignment vertical="center"/>
    </xf>
    <xf numFmtId="0" fontId="3" fillId="2" borderId="2" xfId="0" applyFont="1" applyFill="1" applyBorder="1" applyAlignment="1">
      <alignment wrapText="1"/>
    </xf>
    <xf numFmtId="0" fontId="0" fillId="2" borderId="2" xfId="0" applyFill="1" applyBorder="1" applyAlignment="1">
      <alignment wrapText="1"/>
    </xf>
    <xf numFmtId="0" fontId="0" fillId="2" borderId="0" xfId="0" applyFill="1" applyAlignment="1">
      <alignment wrapText="1"/>
    </xf>
    <xf numFmtId="0" fontId="0" fillId="2" borderId="3" xfId="0" applyFill="1" applyBorder="1" applyAlignment="1">
      <alignment wrapText="1"/>
    </xf>
    <xf numFmtId="3" fontId="19" fillId="3" borderId="13" xfId="1" applyNumberFormat="1" applyFont="1" applyFill="1" applyBorder="1" applyAlignment="1" applyProtection="1">
      <alignment horizontal="right" vertical="center"/>
      <protection hidden="1"/>
    </xf>
    <xf numFmtId="165" fontId="7" fillId="2" borderId="4" xfId="1" applyNumberFormat="1" applyFont="1" applyFill="1" applyBorder="1" applyAlignment="1" applyProtection="1">
      <alignment horizontal="center" vertical="center" wrapText="1"/>
      <protection hidden="1"/>
    </xf>
    <xf numFmtId="3" fontId="7" fillId="2" borderId="8" xfId="1" applyNumberFormat="1" applyFont="1" applyFill="1" applyBorder="1" applyAlignment="1" applyProtection="1">
      <alignment horizontal="center" vertical="center"/>
      <protection hidden="1"/>
    </xf>
    <xf numFmtId="165" fontId="7" fillId="2" borderId="9" xfId="1" applyNumberFormat="1" applyFont="1" applyFill="1" applyBorder="1" applyAlignment="1" applyProtection="1">
      <alignment horizontal="center" vertical="center" wrapText="1"/>
      <protection hidden="1"/>
    </xf>
    <xf numFmtId="3" fontId="7" fillId="2" borderId="10" xfId="1" applyNumberFormat="1" applyFont="1" applyFill="1" applyBorder="1" applyAlignment="1" applyProtection="1">
      <alignment horizontal="center" vertical="center"/>
      <protection hidden="1"/>
    </xf>
    <xf numFmtId="0" fontId="20" fillId="0" borderId="0" xfId="0" applyFont="1" applyAlignment="1">
      <alignment horizontal="left" vertical="center"/>
    </xf>
    <xf numFmtId="0" fontId="20" fillId="0" borderId="0" xfId="0" applyFont="1"/>
    <xf numFmtId="0" fontId="21" fillId="0" borderId="0" xfId="0" applyFont="1"/>
    <xf numFmtId="0" fontId="1" fillId="0" borderId="0" xfId="0" applyFont="1"/>
    <xf numFmtId="0" fontId="22" fillId="0" borderId="0" xfId="0" applyFont="1"/>
    <xf numFmtId="0" fontId="0" fillId="0" borderId="0" xfId="0" applyAlignment="1"/>
    <xf numFmtId="164" fontId="6" fillId="2" borderId="0" xfId="0" applyNumberFormat="1" applyFont="1" applyFill="1" applyBorder="1" applyAlignment="1">
      <alignment vertical="top" wrapText="1"/>
    </xf>
    <xf numFmtId="0" fontId="0" fillId="2" borderId="0" xfId="0" applyFill="1" applyAlignment="1">
      <alignment vertical="top" wrapText="1"/>
    </xf>
    <xf numFmtId="0" fontId="11" fillId="2" borderId="15" xfId="1" applyNumberFormat="1" applyFont="1" applyFill="1" applyBorder="1" applyAlignment="1" applyProtection="1">
      <alignment horizontal="left" vertical="center"/>
      <protection hidden="1"/>
    </xf>
    <xf numFmtId="0" fontId="11" fillId="2" borderId="2" xfId="1" applyNumberFormat="1" applyFont="1" applyFill="1" applyBorder="1" applyAlignment="1" applyProtection="1">
      <alignment horizontal="left" vertical="center"/>
      <protection hidden="1"/>
    </xf>
    <xf numFmtId="0" fontId="11" fillId="2" borderId="16" xfId="1" applyNumberFormat="1" applyFont="1" applyFill="1" applyBorder="1" applyAlignment="1" applyProtection="1">
      <alignment horizontal="left" vertical="center"/>
      <protection hidden="1"/>
    </xf>
    <xf numFmtId="0" fontId="11" fillId="2" borderId="3" xfId="1" applyNumberFormat="1" applyFont="1" applyFill="1" applyBorder="1" applyAlignment="1" applyProtection="1">
      <alignment horizontal="left" vertical="center"/>
      <protection hidden="1"/>
    </xf>
    <xf numFmtId="0" fontId="14" fillId="2" borderId="14" xfId="0" applyFont="1" applyFill="1" applyBorder="1" applyAlignment="1">
      <alignment horizontal="left" vertical="center" wrapText="1"/>
    </xf>
    <xf numFmtId="0" fontId="14" fillId="2" borderId="1" xfId="0" applyFont="1" applyFill="1" applyBorder="1" applyAlignment="1">
      <alignment horizontal="left" vertical="center" wrapText="1"/>
    </xf>
    <xf numFmtId="0" fontId="13" fillId="2" borderId="7" xfId="0" applyFont="1" applyFill="1" applyBorder="1" applyAlignment="1">
      <alignment horizontal="center" vertical="center" wrapText="1"/>
    </xf>
    <xf numFmtId="0" fontId="0" fillId="2" borderId="6" xfId="0"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2"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0" fillId="2" borderId="7" xfId="0" applyFill="1" applyBorder="1" applyAlignment="1">
      <alignment horizontal="center" vertical="center" wrapText="1"/>
    </xf>
    <xf numFmtId="0" fontId="4" fillId="2" borderId="3" xfId="0" applyFont="1" applyFill="1" applyBorder="1" applyAlignment="1">
      <alignment horizontal="left" vertical="center" wrapText="1"/>
    </xf>
    <xf numFmtId="0" fontId="9" fillId="2" borderId="0" xfId="0" applyFont="1" applyFill="1" applyBorder="1" applyAlignment="1">
      <alignment vertical="center" wrapText="1"/>
    </xf>
    <xf numFmtId="0" fontId="0" fillId="2" borderId="0" xfId="0" applyFill="1" applyAlignment="1">
      <alignment vertical="center" wrapText="1"/>
    </xf>
    <xf numFmtId="0" fontId="14" fillId="2" borderId="2" xfId="1" applyNumberFormat="1" applyFont="1" applyFill="1" applyBorder="1" applyAlignment="1" applyProtection="1">
      <alignment horizontal="center" vertical="center" wrapText="1"/>
      <protection hidden="1"/>
    </xf>
    <xf numFmtId="0" fontId="14" fillId="2" borderId="0" xfId="1" applyNumberFormat="1" applyFont="1" applyFill="1" applyBorder="1" applyAlignment="1" applyProtection="1">
      <alignment horizontal="center" vertical="center" wrapText="1"/>
      <protection hidden="1"/>
    </xf>
    <xf numFmtId="0" fontId="14" fillId="2" borderId="3" xfId="1" applyNumberFormat="1" applyFont="1" applyFill="1" applyBorder="1" applyAlignment="1" applyProtection="1">
      <alignment horizontal="center" vertical="center" wrapText="1"/>
      <protection hidden="1"/>
    </xf>
    <xf numFmtId="0" fontId="12" fillId="2" borderId="6"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0" fillId="2" borderId="15" xfId="1" applyNumberFormat="1" applyFont="1" applyFill="1" applyBorder="1" applyAlignment="1" applyProtection="1">
      <alignment horizontal="left" vertical="center"/>
      <protection hidden="1"/>
    </xf>
    <xf numFmtId="0" fontId="10" fillId="2" borderId="2" xfId="1" applyNumberFormat="1" applyFont="1" applyFill="1" applyBorder="1" applyAlignment="1" applyProtection="1">
      <alignment horizontal="left" vertical="center"/>
      <protection hidden="1"/>
    </xf>
    <xf numFmtId="0" fontId="10" fillId="2" borderId="16" xfId="1" applyNumberFormat="1" applyFont="1" applyFill="1" applyBorder="1" applyAlignment="1" applyProtection="1">
      <alignment horizontal="left" vertical="center"/>
      <protection hidden="1"/>
    </xf>
    <xf numFmtId="0" fontId="10" fillId="2" borderId="3" xfId="1" applyNumberFormat="1" applyFont="1" applyFill="1" applyBorder="1" applyAlignment="1" applyProtection="1">
      <alignment horizontal="left" vertical="center"/>
      <protection hidden="1"/>
    </xf>
    <xf numFmtId="0" fontId="8" fillId="2" borderId="2" xfId="1" applyFont="1" applyFill="1" applyBorder="1" applyAlignment="1" applyProtection="1">
      <alignment vertical="center" wrapText="1"/>
      <protection hidden="1"/>
    </xf>
    <xf numFmtId="0" fontId="0" fillId="2" borderId="2" xfId="0" applyFill="1" applyBorder="1" applyAlignment="1">
      <alignment vertical="center" wrapText="1"/>
    </xf>
    <xf numFmtId="0" fontId="2" fillId="2" borderId="1" xfId="0" applyFont="1" applyFill="1" applyBorder="1" applyAlignment="1">
      <alignment horizontal="left" vertical="center" wrapText="1"/>
    </xf>
    <xf numFmtId="0" fontId="15" fillId="2" borderId="7"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2" fillId="2" borderId="0" xfId="0" applyFont="1" applyFill="1" applyBorder="1" applyAlignment="1">
      <alignment vertical="center" wrapText="1"/>
    </xf>
    <xf numFmtId="0" fontId="2" fillId="0" borderId="0" xfId="0" applyFont="1" applyAlignment="1">
      <alignment vertical="center" wrapText="1"/>
    </xf>
    <xf numFmtId="0" fontId="2" fillId="0" borderId="5" xfId="0" applyFont="1" applyBorder="1" applyAlignment="1">
      <alignment vertical="center" wrapText="1"/>
    </xf>
    <xf numFmtId="0" fontId="2" fillId="0" borderId="0" xfId="0" applyFont="1" applyBorder="1" applyAlignment="1">
      <alignment vertical="center" wrapText="1"/>
    </xf>
    <xf numFmtId="0" fontId="9" fillId="2" borderId="0" xfId="0" applyFont="1" applyFill="1" applyBorder="1" applyAlignment="1">
      <alignment vertical="top" wrapText="1"/>
    </xf>
  </cellXfs>
  <cellStyles count="2">
    <cellStyle name="Standard" xfId="0" builtinId="0"/>
    <cellStyle name="Standard 24" xfId="1" xr:uid="{00000000-0005-0000-0000-000001000000}"/>
  </cellStyles>
  <dxfs count="36">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
      <font>
        <color rgb="FFFFFFFF"/>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theme" Target="theme/theme1.xml"/><Relationship Id="rId7" Type="http://schemas.microsoft.com/office/2022/10/relationships/richValueRel" Target="richData/richValueRel.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alcChain" Target="calcChain.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drawing1.xml><?xml version="1.0" encoding="utf-8"?>
<xdr:wsDr xmlns:xdr="http://schemas.openxmlformats.org/drawingml/2006/spreadsheetDrawing" xmlns:a="http://schemas.openxmlformats.org/drawingml/2006/main">
  <xdr:twoCellAnchor>
    <xdr:from>
      <xdr:col>1</xdr:col>
      <xdr:colOff>0</xdr:colOff>
      <xdr:row>34</xdr:row>
      <xdr:rowOff>95249</xdr:rowOff>
    </xdr:from>
    <xdr:to>
      <xdr:col>34</xdr:col>
      <xdr:colOff>9525</xdr:colOff>
      <xdr:row>43</xdr:row>
      <xdr:rowOff>25400</xdr:rowOff>
    </xdr:to>
    <xdr:sp macro="" textlink="">
      <xdr:nvSpPr>
        <xdr:cNvPr id="2" name="Textfeld 1">
          <a:extLst>
            <a:ext uri="{FF2B5EF4-FFF2-40B4-BE49-F238E27FC236}">
              <a16:creationId xmlns:a16="http://schemas.microsoft.com/office/drawing/2014/main" id="{44452B84-62DB-E002-7B9C-428A62FA0D7D}"/>
            </a:ext>
          </a:extLst>
        </xdr:cNvPr>
        <xdr:cNvSpPr txBox="1"/>
      </xdr:nvSpPr>
      <xdr:spPr>
        <a:xfrm>
          <a:off x="209550" y="6851649"/>
          <a:ext cx="15522575" cy="130175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r>
            <a:rPr lang="de-DE" sz="1100">
              <a:solidFill>
                <a:schemeClr val="dk1"/>
              </a:solidFill>
              <a:effectLst/>
              <a:latin typeface="+mn-lt"/>
              <a:ea typeface="+mn-ea"/>
              <a:cs typeface="+mn-cs"/>
            </a:rPr>
            <a:t>Quellen: Ausbildungsmarktstatistik der Bundesagentur für Arbeit; </a:t>
          </a:r>
          <a:r>
            <a:rPr lang="de-DE" sz="1100" cap="small">
              <a:solidFill>
                <a:schemeClr val="dk1"/>
              </a:solidFill>
              <a:effectLst/>
              <a:latin typeface="+mn-lt"/>
              <a:ea typeface="+mn-ea"/>
              <a:cs typeface="+mn-cs"/>
            </a:rPr>
            <a:t>Bundesagentur für Arbeit</a:t>
          </a:r>
          <a:r>
            <a:rPr lang="de-DE" sz="1100">
              <a:solidFill>
                <a:schemeClr val="dk1"/>
              </a:solidFill>
              <a:effectLst/>
              <a:latin typeface="+mn-lt"/>
              <a:ea typeface="+mn-ea"/>
              <a:cs typeface="+mn-cs"/>
            </a:rPr>
            <a:t> (2025c): Personen im Kontext von Fluchtmigration (Monatszahlen). Oktober 2024; Bundesagentur für Arbeit, Ausbildungsmarktstatistik zum 30. September (Sonderauswertung zur Vorbereitung des Berufsbildungsberichts); Bundesinstitut für Berufsbildung</a:t>
          </a: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Hinweise: „Personen im Kontext von Fluchtmigration“ umfassen nach Definition der BA „Ausländer mit einer Aufenthaltsgestattung, einer Aufenthaltserlaubnis Flucht und einer Duldung. […] Personen, die im Rahmen eines Familiennachzugs (§§ 29ff Aufenthaltsgesetz – AufenthG) zu geflüchteten Menschen nach Deutschland migrieren, zählen im statistischen Sinne nicht zu 'Personen im Kontext von Fluchtmigration'“. Als „Bewerber/-innen ohne Kontext Fluchtmigration“ werden hier all jene Personen definiert, die von der BA nicht der Kategorie „Bewerber im Kontext Fluchtmigration“ zugeordnet werden (Gesamtzahl der Bewerber/-innen minus „Bewerber im Kontext Fluchtmigration“). Für ukrainische Staatsangehörige waren die aufenthaltsrechtlichen Informationen zum Fluchthintergrund in den Berichtsmonaten März 2022 bis einschl. März 2024 stark untererfasst. Deshalb wird die Gesamtzahl der „Personen im Kontext Fluchtmigration“ in diesem Zeitraum nur unter Ausschluss von ukrainischen Staatsangehörigen ausgewiesen. </a:t>
          </a:r>
        </a:p>
        <a:p>
          <a:r>
            <a:rPr lang="de-DE" sz="1100">
              <a:solidFill>
                <a:schemeClr val="dk1"/>
              </a:solidFill>
              <a:effectLst/>
              <a:latin typeface="+mn-lt"/>
              <a:ea typeface="+mn-ea"/>
              <a:cs typeface="+mn-cs"/>
            </a:rPr>
            <a:t>(vgl. </a:t>
          </a:r>
          <a:r>
            <a:rPr lang="de-DE" sz="1100" cap="small">
              <a:solidFill>
                <a:schemeClr val="dk1"/>
              </a:solidFill>
              <a:effectLst/>
              <a:latin typeface="+mn-lt"/>
              <a:ea typeface="+mn-ea"/>
              <a:cs typeface="+mn-cs"/>
            </a:rPr>
            <a:t>Bundesagentur für Arbeit</a:t>
          </a:r>
          <a:r>
            <a:rPr lang="de-DE" sz="1100">
              <a:solidFill>
                <a:schemeClr val="dk1"/>
              </a:solidFill>
              <a:effectLst/>
              <a:latin typeface="+mn-lt"/>
              <a:ea typeface="+mn-ea"/>
              <a:cs typeface="+mn-cs"/>
            </a:rPr>
            <a:t> 2025c).</a:t>
          </a:r>
          <a:endParaRPr lang="de-DE" sz="1100"/>
        </a:p>
      </xdr:txBody>
    </xdr:sp>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BE21F3-633C-42A5-B58E-7466B9126674}">
  <dimension ref="B3:C32"/>
  <sheetViews>
    <sheetView tabSelected="1" workbookViewId="0">
      <selection activeCell="B15" sqref="B15"/>
    </sheetView>
  </sheetViews>
  <sheetFormatPr baseColWidth="10" defaultRowHeight="14.5" x14ac:dyDescent="0.35"/>
  <sheetData>
    <row r="3" spans="2:2" x14ac:dyDescent="0.35">
      <c r="B3" s="61" t="s">
        <v>33</v>
      </c>
    </row>
    <row r="7" spans="2:2" ht="20" x14ac:dyDescent="0.4">
      <c r="B7" s="60" t="s">
        <v>34</v>
      </c>
    </row>
    <row r="10" spans="2:2" x14ac:dyDescent="0.35">
      <c r="B10" s="61" t="s">
        <v>37</v>
      </c>
    </row>
    <row r="13" spans="2:2" ht="15.5" x14ac:dyDescent="0.35">
      <c r="B13" s="62" t="s">
        <v>35</v>
      </c>
    </row>
    <row r="14" spans="2:2" x14ac:dyDescent="0.35">
      <c r="B14" s="61"/>
    </row>
    <row r="15" spans="2:2" x14ac:dyDescent="0.35">
      <c r="B15" s="61" t="s">
        <v>36</v>
      </c>
    </row>
    <row r="32" spans="2:3" ht="67.5" customHeight="1" x14ac:dyDescent="0.35">
      <c r="B32" s="63" t="e" vm="1">
        <v>#VALUE!</v>
      </c>
      <c r="C32" s="63"/>
    </row>
  </sheetData>
  <sheetProtection algorithmName="SHA-512" hashValue="VTRjW5AJr2ttKcuFxUVpznPPFET3ti4nd/IrIW6qnC+VodEHN/cHtkDSrnPs8bLyuQEbg3T16SfBxo0adHKCLw==" saltValue="geUnBnztv0bRGDbv4vKlrQ==" spinCount="100000" sheet="1" objects="1" scenarios="1"/>
  <mergeCells count="1">
    <mergeCell ref="B32:C32"/>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K36"/>
  <sheetViews>
    <sheetView zoomScaleNormal="100" workbookViewId="0">
      <selection activeCell="AJ21" sqref="AJ21"/>
    </sheetView>
  </sheetViews>
  <sheetFormatPr baseColWidth="10" defaultColWidth="11.453125" defaultRowHeight="12" x14ac:dyDescent="0.3"/>
  <cols>
    <col min="1" max="1" width="3" style="2" customWidth="1"/>
    <col min="2" max="2" width="2.26953125" style="2" customWidth="1"/>
    <col min="3" max="3" width="4.54296875" style="2" customWidth="1"/>
    <col min="4" max="4" width="21.7265625" style="8" customWidth="1"/>
    <col min="5" max="5" width="6.7265625" style="8" customWidth="1"/>
    <col min="6" max="6" width="6.1796875" style="8" customWidth="1"/>
    <col min="7" max="7" width="6.7265625" style="8" customWidth="1"/>
    <col min="8" max="8" width="6.1796875" style="8" customWidth="1"/>
    <col min="9" max="9" width="6.7265625" style="8" customWidth="1"/>
    <col min="10" max="10" width="6.1796875" style="8" customWidth="1"/>
    <col min="11" max="11" width="6.7265625" style="8" customWidth="1"/>
    <col min="12" max="12" width="6.1796875" style="8" customWidth="1"/>
    <col min="13" max="13" width="7" style="8" customWidth="1"/>
    <col min="14" max="15" width="6.7265625" style="8" customWidth="1"/>
    <col min="16" max="16" width="6.1796875" style="8" customWidth="1"/>
    <col min="17" max="17" width="6.7265625" style="8" customWidth="1"/>
    <col min="18" max="18" width="6.1796875" style="8" customWidth="1"/>
    <col min="19" max="19" width="6.54296875" style="8" customWidth="1"/>
    <col min="20" max="20" width="6.1796875" style="8" customWidth="1"/>
    <col min="21" max="21" width="6.7265625" style="8" customWidth="1"/>
    <col min="22" max="22" width="6.1796875" style="8" customWidth="1"/>
    <col min="23" max="23" width="6.26953125" style="8" customWidth="1"/>
    <col min="24" max="24" width="6.453125" style="8" customWidth="1"/>
    <col min="25" max="26" width="6.1796875" style="8" customWidth="1"/>
    <col min="27" max="27" width="6.7265625" style="8" customWidth="1"/>
    <col min="28" max="30" width="6.1796875" style="8" customWidth="1"/>
    <col min="31" max="31" width="6.7265625" style="8" customWidth="1"/>
    <col min="32" max="32" width="6.1796875" style="8" customWidth="1"/>
    <col min="33" max="33" width="6.7265625" style="2" customWidth="1"/>
    <col min="34" max="34" width="6.7265625" style="1" customWidth="1"/>
    <col min="35" max="16384" width="11.453125" style="1"/>
  </cols>
  <sheetData>
    <row r="1" spans="1:34" ht="28.5" customHeight="1" x14ac:dyDescent="0.35">
      <c r="B1" s="78" t="s">
        <v>38</v>
      </c>
      <c r="C1" s="78"/>
      <c r="D1" s="78"/>
      <c r="E1" s="78"/>
      <c r="F1" s="78"/>
      <c r="G1" s="78"/>
      <c r="H1" s="78"/>
      <c r="I1" s="78"/>
      <c r="J1" s="78"/>
      <c r="K1" s="78"/>
      <c r="L1" s="78"/>
      <c r="M1" s="78"/>
      <c r="N1" s="78"/>
      <c r="O1" s="78"/>
      <c r="P1" s="78"/>
      <c r="Q1" s="78"/>
      <c r="R1" s="78"/>
      <c r="S1" s="78"/>
      <c r="T1" s="78"/>
      <c r="U1" s="78"/>
      <c r="V1" s="78"/>
      <c r="W1" s="78"/>
      <c r="X1" s="78"/>
      <c r="Y1" s="28"/>
      <c r="Z1" s="28"/>
      <c r="AA1" s="28"/>
      <c r="AB1" s="28"/>
      <c r="AC1" s="37"/>
      <c r="AD1" s="37"/>
      <c r="AE1" s="36"/>
      <c r="AF1" s="36"/>
      <c r="AG1" s="40"/>
      <c r="AH1" s="40"/>
    </row>
    <row r="2" spans="1:34" ht="20.25" customHeight="1" x14ac:dyDescent="0.35">
      <c r="B2" s="49"/>
      <c r="C2" s="49"/>
      <c r="D2" s="50"/>
      <c r="E2" s="81"/>
      <c r="F2" s="81"/>
      <c r="G2" s="81"/>
      <c r="H2" s="81"/>
      <c r="I2" s="81"/>
      <c r="J2" s="81"/>
      <c r="K2" s="81"/>
      <c r="L2" s="81"/>
      <c r="M2" s="46"/>
      <c r="N2" s="41"/>
      <c r="O2" s="70" t="s">
        <v>25</v>
      </c>
      <c r="P2" s="71"/>
      <c r="Q2" s="71"/>
      <c r="R2" s="71"/>
      <c r="S2" s="71"/>
      <c r="T2" s="71"/>
      <c r="U2" s="71"/>
      <c r="V2" s="71"/>
      <c r="W2" s="71"/>
      <c r="X2" s="71"/>
      <c r="Y2" s="71"/>
      <c r="Z2" s="71"/>
      <c r="AA2" s="71"/>
      <c r="AB2" s="71"/>
      <c r="AC2" s="71"/>
      <c r="AD2" s="71"/>
      <c r="AE2" s="71"/>
      <c r="AF2" s="71"/>
      <c r="AG2" s="71"/>
      <c r="AH2" s="71"/>
    </row>
    <row r="3" spans="1:34" ht="11.25" customHeight="1" x14ac:dyDescent="0.35">
      <c r="B3" s="51"/>
      <c r="C3" s="51"/>
      <c r="D3" s="51"/>
      <c r="E3" s="82"/>
      <c r="F3" s="82"/>
      <c r="G3" s="82"/>
      <c r="H3" s="82"/>
      <c r="I3" s="82"/>
      <c r="J3" s="82"/>
      <c r="K3" s="82"/>
      <c r="L3" s="82"/>
      <c r="M3" s="44"/>
      <c r="N3" s="42"/>
      <c r="O3" s="86" t="s">
        <v>26</v>
      </c>
      <c r="P3" s="87"/>
      <c r="Q3" s="87"/>
      <c r="R3" s="87"/>
      <c r="S3" s="87"/>
      <c r="T3" s="87"/>
      <c r="U3" s="87"/>
      <c r="V3" s="87"/>
      <c r="W3" s="87"/>
      <c r="X3" s="87"/>
      <c r="Y3" s="66" t="s">
        <v>27</v>
      </c>
      <c r="Z3" s="67"/>
      <c r="AA3" s="67"/>
      <c r="AB3" s="67"/>
      <c r="AC3" s="67"/>
      <c r="AD3" s="67"/>
      <c r="AE3" s="67"/>
      <c r="AF3" s="67"/>
      <c r="AG3" s="67"/>
      <c r="AH3" s="67"/>
    </row>
    <row r="4" spans="1:34" ht="6.75" customHeight="1" x14ac:dyDescent="0.35">
      <c r="B4" s="51"/>
      <c r="C4" s="51"/>
      <c r="D4" s="51"/>
      <c r="E4" s="83"/>
      <c r="F4" s="83"/>
      <c r="G4" s="83"/>
      <c r="H4" s="83"/>
      <c r="I4" s="83"/>
      <c r="J4" s="83"/>
      <c r="K4" s="83"/>
      <c r="L4" s="83"/>
      <c r="M4" s="45"/>
      <c r="N4" s="43"/>
      <c r="O4" s="88"/>
      <c r="P4" s="89"/>
      <c r="Q4" s="89"/>
      <c r="R4" s="89"/>
      <c r="S4" s="89"/>
      <c r="T4" s="89"/>
      <c r="U4" s="89"/>
      <c r="V4" s="89"/>
      <c r="W4" s="89"/>
      <c r="X4" s="89"/>
      <c r="Y4" s="68"/>
      <c r="Z4" s="69"/>
      <c r="AA4" s="69"/>
      <c r="AB4" s="69"/>
      <c r="AC4" s="69"/>
      <c r="AD4" s="69"/>
      <c r="AE4" s="69"/>
      <c r="AF4" s="69"/>
      <c r="AG4" s="69"/>
      <c r="AH4" s="69"/>
    </row>
    <row r="5" spans="1:34" s="3" customFormat="1" ht="27" customHeight="1" x14ac:dyDescent="0.35">
      <c r="A5" s="4"/>
      <c r="B5" s="51"/>
      <c r="C5" s="51"/>
      <c r="D5" s="51"/>
      <c r="E5" s="94">
        <v>2021</v>
      </c>
      <c r="F5" s="95"/>
      <c r="G5" s="94">
        <v>2022</v>
      </c>
      <c r="H5" s="95"/>
      <c r="I5" s="94">
        <v>2023</v>
      </c>
      <c r="J5" s="95"/>
      <c r="K5" s="93">
        <v>2024</v>
      </c>
      <c r="L5" s="77"/>
      <c r="M5" s="93">
        <v>2025</v>
      </c>
      <c r="N5" s="77"/>
      <c r="O5" s="84">
        <v>2021</v>
      </c>
      <c r="P5" s="85"/>
      <c r="Q5" s="84">
        <v>2022</v>
      </c>
      <c r="R5" s="85"/>
      <c r="S5" s="84">
        <v>2023</v>
      </c>
      <c r="T5" s="85"/>
      <c r="U5" s="76">
        <v>2024</v>
      </c>
      <c r="V5" s="77"/>
      <c r="W5" s="76">
        <v>2025</v>
      </c>
      <c r="X5" s="77"/>
      <c r="Y5" s="74">
        <v>2021</v>
      </c>
      <c r="Z5" s="75"/>
      <c r="AA5" s="74">
        <v>2022</v>
      </c>
      <c r="AB5" s="75"/>
      <c r="AC5" s="74">
        <v>2023</v>
      </c>
      <c r="AD5" s="75"/>
      <c r="AE5" s="72">
        <v>2024</v>
      </c>
      <c r="AF5" s="73"/>
      <c r="AG5" s="72">
        <v>2025</v>
      </c>
      <c r="AH5" s="73"/>
    </row>
    <row r="6" spans="1:34" ht="18" customHeight="1" x14ac:dyDescent="0.35">
      <c r="B6" s="52"/>
      <c r="C6" s="52"/>
      <c r="D6" s="52"/>
      <c r="E6" s="11" t="s">
        <v>28</v>
      </c>
      <c r="F6" s="12" t="s">
        <v>16</v>
      </c>
      <c r="G6" s="11" t="s">
        <v>28</v>
      </c>
      <c r="H6" s="12" t="s">
        <v>16</v>
      </c>
      <c r="I6" s="11" t="s">
        <v>28</v>
      </c>
      <c r="J6" s="12" t="s">
        <v>16</v>
      </c>
      <c r="K6" s="12" t="s">
        <v>28</v>
      </c>
      <c r="L6" s="12" t="s">
        <v>16</v>
      </c>
      <c r="M6" s="12" t="s">
        <v>28</v>
      </c>
      <c r="N6" s="12" t="s">
        <v>16</v>
      </c>
      <c r="O6" s="9" t="s">
        <v>28</v>
      </c>
      <c r="P6" s="15" t="s">
        <v>16</v>
      </c>
      <c r="Q6" s="9" t="s">
        <v>28</v>
      </c>
      <c r="R6" s="15" t="s">
        <v>16</v>
      </c>
      <c r="S6" s="9" t="s">
        <v>28</v>
      </c>
      <c r="T6" s="15" t="s">
        <v>16</v>
      </c>
      <c r="U6" s="9" t="s">
        <v>28</v>
      </c>
      <c r="V6" s="15" t="s">
        <v>16</v>
      </c>
      <c r="W6" s="9" t="s">
        <v>28</v>
      </c>
      <c r="X6" s="15" t="s">
        <v>16</v>
      </c>
      <c r="Y6" s="10" t="s">
        <v>28</v>
      </c>
      <c r="Z6" s="21" t="s">
        <v>16</v>
      </c>
      <c r="AA6" s="10" t="s">
        <v>28</v>
      </c>
      <c r="AB6" s="21" t="s">
        <v>16</v>
      </c>
      <c r="AC6" s="10" t="s">
        <v>28</v>
      </c>
      <c r="AD6" s="21" t="s">
        <v>16</v>
      </c>
      <c r="AE6" s="10" t="s">
        <v>28</v>
      </c>
      <c r="AF6" s="21" t="s">
        <v>16</v>
      </c>
      <c r="AG6" s="10" t="s">
        <v>28</v>
      </c>
      <c r="AH6" s="21" t="s">
        <v>16</v>
      </c>
    </row>
    <row r="7" spans="1:34" ht="15" customHeight="1" x14ac:dyDescent="0.3">
      <c r="B7" s="90" t="s">
        <v>0</v>
      </c>
      <c r="C7" s="90"/>
      <c r="D7" s="91"/>
      <c r="E7" s="30">
        <v>433543</v>
      </c>
      <c r="F7" s="13">
        <v>1</v>
      </c>
      <c r="G7" s="30">
        <v>422400</v>
      </c>
      <c r="H7" s="13">
        <v>1</v>
      </c>
      <c r="I7" s="30">
        <v>422059</v>
      </c>
      <c r="J7" s="13">
        <v>1</v>
      </c>
      <c r="K7" s="30">
        <v>431552</v>
      </c>
      <c r="L7" s="13">
        <v>1</v>
      </c>
      <c r="M7" s="30">
        <v>444335</v>
      </c>
      <c r="N7" s="13">
        <v>1</v>
      </c>
      <c r="O7" s="33">
        <v>402462</v>
      </c>
      <c r="P7" s="16">
        <v>1</v>
      </c>
      <c r="Q7" s="33">
        <f>G7-AA7</f>
        <v>393622</v>
      </c>
      <c r="R7" s="16">
        <v>1</v>
      </c>
      <c r="S7" s="33">
        <f>I7-AC7</f>
        <v>394922</v>
      </c>
      <c r="T7" s="16">
        <v>1</v>
      </c>
      <c r="U7" s="33">
        <f>K7-AE7</f>
        <v>395415</v>
      </c>
      <c r="V7" s="16">
        <v>1</v>
      </c>
      <c r="W7" s="33">
        <f>M7-AG7</f>
        <v>396877</v>
      </c>
      <c r="X7" s="16">
        <v>1</v>
      </c>
      <c r="Y7" s="18">
        <v>31081</v>
      </c>
      <c r="Z7" s="19">
        <v>1</v>
      </c>
      <c r="AA7" s="18">
        <v>28778</v>
      </c>
      <c r="AB7" s="19">
        <v>1</v>
      </c>
      <c r="AC7" s="18">
        <v>27137</v>
      </c>
      <c r="AD7" s="19">
        <v>1</v>
      </c>
      <c r="AE7" s="18">
        <v>36137</v>
      </c>
      <c r="AF7" s="19">
        <v>1</v>
      </c>
      <c r="AG7" s="18">
        <v>47458</v>
      </c>
      <c r="AH7" s="19">
        <v>1</v>
      </c>
    </row>
    <row r="8" spans="1:34" ht="15.75" customHeight="1" x14ac:dyDescent="0.3">
      <c r="B8" s="100" t="s">
        <v>1</v>
      </c>
      <c r="C8" s="100"/>
      <c r="D8" s="65"/>
      <c r="E8" s="31"/>
      <c r="F8" s="14"/>
      <c r="G8" s="31"/>
      <c r="H8" s="14"/>
      <c r="J8" s="14"/>
      <c r="K8" s="31"/>
      <c r="L8" s="14"/>
      <c r="M8" s="31"/>
      <c r="N8" s="14"/>
      <c r="O8" s="34"/>
      <c r="P8" s="17"/>
      <c r="Q8" s="33"/>
      <c r="R8" s="17"/>
      <c r="S8" s="33"/>
      <c r="T8" s="17"/>
      <c r="U8" s="33"/>
      <c r="V8" s="17"/>
      <c r="W8" s="33"/>
      <c r="X8" s="17"/>
      <c r="Y8" s="18"/>
      <c r="Z8" s="20"/>
      <c r="AA8" s="18"/>
      <c r="AB8" s="20"/>
      <c r="AC8" s="18"/>
      <c r="AD8" s="20"/>
      <c r="AE8" s="18"/>
      <c r="AF8" s="20"/>
      <c r="AG8" s="18"/>
      <c r="AH8" s="20"/>
    </row>
    <row r="9" spans="1:34" ht="13.5" customHeight="1" x14ac:dyDescent="0.3">
      <c r="B9" s="64" t="s">
        <v>2</v>
      </c>
      <c r="C9" s="64"/>
      <c r="D9" s="65"/>
      <c r="E9" s="30">
        <v>268518</v>
      </c>
      <c r="F9" s="13">
        <f>E9/E$7</f>
        <v>0.61935724945391801</v>
      </c>
      <c r="G9" s="30">
        <v>261561</v>
      </c>
      <c r="H9" s="13">
        <f>G9/G7</f>
        <v>0.61922585227272731</v>
      </c>
      <c r="I9" s="31">
        <v>262431</v>
      </c>
      <c r="J9" s="13">
        <f>I9/I7</f>
        <v>0.62178747521081179</v>
      </c>
      <c r="K9" s="30">
        <v>269765</v>
      </c>
      <c r="L9" s="13">
        <f>K9/K7</f>
        <v>0.62510427480349995</v>
      </c>
      <c r="M9" s="30">
        <v>278786</v>
      </c>
      <c r="N9" s="13">
        <f>M9/M7</f>
        <v>0.62742300291446773</v>
      </c>
      <c r="O9" s="33">
        <v>246107</v>
      </c>
      <c r="P9" s="16">
        <v>0.61150369475875976</v>
      </c>
      <c r="Q9" s="33">
        <f>G9-AA9</f>
        <v>241799</v>
      </c>
      <c r="R9" s="16">
        <f>Q9/Q7</f>
        <v>0.61429239219352572</v>
      </c>
      <c r="S9" s="33">
        <f>I9-AC9</f>
        <v>244307</v>
      </c>
      <c r="T9" s="16">
        <f>S9/S7</f>
        <v>0.61862089222681949</v>
      </c>
      <c r="U9" s="33">
        <f>K9-AE9</f>
        <v>246966</v>
      </c>
      <c r="V9" s="16">
        <f>U9/U7</f>
        <v>0.62457418155608668</v>
      </c>
      <c r="W9" s="33">
        <f t="shared" ref="W9:W32" si="0">M9-AG9</f>
        <v>248822</v>
      </c>
      <c r="X9" s="16">
        <f>W9/W7</f>
        <v>0.62694991143351719</v>
      </c>
      <c r="Y9" s="18">
        <v>22411</v>
      </c>
      <c r="Z9" s="19">
        <v>0.72105144622116402</v>
      </c>
      <c r="AA9" s="18">
        <v>19762</v>
      </c>
      <c r="AB9" s="19">
        <f>AA9/AA7</f>
        <v>0.68670512196817013</v>
      </c>
      <c r="AC9" s="18">
        <v>18124</v>
      </c>
      <c r="AD9" s="19">
        <f>AC9/AC7</f>
        <v>0.66787043519917455</v>
      </c>
      <c r="AE9" s="18">
        <v>22799</v>
      </c>
      <c r="AF9" s="19">
        <f>AE9/$AG$7</f>
        <v>0.48040372539930043</v>
      </c>
      <c r="AG9" s="18">
        <v>29964</v>
      </c>
      <c r="AH9" s="19">
        <f>AG9/$AG$7</f>
        <v>0.63137932487673309</v>
      </c>
    </row>
    <row r="10" spans="1:34" ht="13.5" customHeight="1" x14ac:dyDescent="0.3">
      <c r="B10" s="64" t="s">
        <v>3</v>
      </c>
      <c r="C10" s="64"/>
      <c r="D10" s="65"/>
      <c r="E10" s="30">
        <v>164986</v>
      </c>
      <c r="F10" s="13">
        <f>E10/E$7</f>
        <v>0.38055279407117631</v>
      </c>
      <c r="G10" s="30">
        <v>160741</v>
      </c>
      <c r="H10" s="13">
        <f>G10/G7</f>
        <v>0.38054214015151516</v>
      </c>
      <c r="I10" s="30">
        <v>159628</v>
      </c>
      <c r="J10" s="13">
        <f>I10/I7</f>
        <v>0.37821252478918826</v>
      </c>
      <c r="K10" s="30">
        <v>161787</v>
      </c>
      <c r="L10" s="13">
        <f>K10/K7</f>
        <v>0.37489572519650005</v>
      </c>
      <c r="M10" s="30">
        <v>165549</v>
      </c>
      <c r="N10" s="13">
        <f>M10/M7</f>
        <v>0.37257699708553232</v>
      </c>
      <c r="O10" s="33">
        <v>156316</v>
      </c>
      <c r="P10" s="16">
        <v>0.38839940168264331</v>
      </c>
      <c r="Q10" s="33">
        <f>G10-AA10</f>
        <v>151725</v>
      </c>
      <c r="R10" s="16">
        <f>Q10/Q7</f>
        <v>0.38545863798263308</v>
      </c>
      <c r="S10" s="33">
        <f>I10-AC10</f>
        <v>150615</v>
      </c>
      <c r="T10" s="16">
        <f>S10/S7</f>
        <v>0.38137910777318051</v>
      </c>
      <c r="U10" s="33">
        <f>K10-AE10</f>
        <v>148449</v>
      </c>
      <c r="V10" s="16">
        <f>U10/U7</f>
        <v>0.37542581844391337</v>
      </c>
      <c r="W10" s="33">
        <f t="shared" si="0"/>
        <v>148055</v>
      </c>
      <c r="X10" s="16">
        <f>W10/W7</f>
        <v>0.37305008856648281</v>
      </c>
      <c r="Y10" s="18">
        <v>8670</v>
      </c>
      <c r="Z10" s="19">
        <v>0.27894855377883593</v>
      </c>
      <c r="AA10" s="18">
        <v>9016</v>
      </c>
      <c r="AB10" s="19">
        <f>AA10/AA7</f>
        <v>0.31329487803182987</v>
      </c>
      <c r="AC10" s="18">
        <v>9013</v>
      </c>
      <c r="AD10" s="19">
        <f>AC10/AC7</f>
        <v>0.33212956480082545</v>
      </c>
      <c r="AE10" s="18">
        <v>13338</v>
      </c>
      <c r="AF10" s="19">
        <f t="shared" ref="AF10" si="1">AE10/$AG$7</f>
        <v>0.28104850604745246</v>
      </c>
      <c r="AG10" s="18">
        <v>17494</v>
      </c>
      <c r="AH10" s="19">
        <f t="shared" ref="AH10:AH32" si="2">AG10/$AG$7</f>
        <v>0.36862067512326691</v>
      </c>
    </row>
    <row r="11" spans="1:34" ht="15.75" customHeight="1" x14ac:dyDescent="0.3">
      <c r="B11" s="79" t="s">
        <v>4</v>
      </c>
      <c r="C11" s="79"/>
      <c r="D11" s="80"/>
      <c r="E11" s="31"/>
      <c r="F11" s="13"/>
      <c r="G11" s="31"/>
      <c r="H11" s="13"/>
      <c r="J11" s="13"/>
      <c r="K11" s="30"/>
      <c r="L11" s="13"/>
      <c r="M11" s="30"/>
      <c r="N11" s="13"/>
      <c r="O11" s="34"/>
      <c r="P11" s="17"/>
      <c r="Q11" s="33"/>
      <c r="R11" s="16"/>
      <c r="S11" s="33"/>
      <c r="T11" s="16"/>
      <c r="U11" s="33"/>
      <c r="V11" s="16"/>
      <c r="W11" s="33"/>
      <c r="X11" s="16"/>
      <c r="Y11" s="18"/>
      <c r="Z11" s="20"/>
      <c r="AA11" s="18"/>
      <c r="AB11" s="19"/>
      <c r="AC11" s="18"/>
      <c r="AD11" s="19"/>
      <c r="AE11" s="18"/>
      <c r="AF11" s="19"/>
      <c r="AG11" s="18"/>
      <c r="AH11" s="19"/>
    </row>
    <row r="12" spans="1:34" ht="13.5" customHeight="1" x14ac:dyDescent="0.3">
      <c r="B12" s="64" t="s">
        <v>5</v>
      </c>
      <c r="C12" s="64"/>
      <c r="D12" s="65"/>
      <c r="E12" s="30">
        <v>267099</v>
      </c>
      <c r="F12" s="13">
        <f t="shared" ref="F12:F14" si="3">E12/E$7</f>
        <v>0.61608421771312183</v>
      </c>
      <c r="G12" s="30">
        <v>272008</v>
      </c>
      <c r="H12" s="13">
        <f>G12/G7</f>
        <v>0.6439583333333333</v>
      </c>
      <c r="I12" s="30">
        <v>279896</v>
      </c>
      <c r="J12" s="13">
        <f>I12/I7</f>
        <v>0.66316794571375093</v>
      </c>
      <c r="K12" s="30">
        <v>286470</v>
      </c>
      <c r="L12" s="13">
        <f>K12/K7</f>
        <v>0.66381339908052794</v>
      </c>
      <c r="M12" s="30">
        <v>287891</v>
      </c>
      <c r="N12" s="13">
        <f>M12/M7</f>
        <v>0.64791429889610319</v>
      </c>
      <c r="O12" s="33">
        <v>255730</v>
      </c>
      <c r="P12" s="16">
        <v>0.63541402666587155</v>
      </c>
      <c r="Q12" s="33">
        <f>G12-AA12</f>
        <v>260198</v>
      </c>
      <c r="R12" s="16">
        <f>Q12/Q7</f>
        <v>0.66103520636549784</v>
      </c>
      <c r="S12" s="33">
        <f>I12-AC12</f>
        <v>267181</v>
      </c>
      <c r="T12" s="16">
        <f>S12/S7</f>
        <v>0.676541190412284</v>
      </c>
      <c r="U12" s="33">
        <f>K12-AE12</f>
        <v>268921</v>
      </c>
      <c r="V12" s="16">
        <f>U12/U7</f>
        <v>0.6800981247550042</v>
      </c>
      <c r="W12" s="33">
        <f t="shared" si="0"/>
        <v>264589</v>
      </c>
      <c r="X12" s="16">
        <f>W12/W7</f>
        <v>0.66667758524681453</v>
      </c>
      <c r="Y12" s="18">
        <v>11369</v>
      </c>
      <c r="Z12" s="19">
        <v>0.36578617161609989</v>
      </c>
      <c r="AA12" s="18">
        <v>11810</v>
      </c>
      <c r="AB12" s="19">
        <f>AA12/AA7</f>
        <v>0.41038293140593507</v>
      </c>
      <c r="AC12" s="18">
        <v>12715</v>
      </c>
      <c r="AD12" s="19">
        <f>AC12/AC7</f>
        <v>0.46854847625013818</v>
      </c>
      <c r="AE12" s="18">
        <v>17549</v>
      </c>
      <c r="AF12" s="19">
        <f t="shared" ref="AF12:AF14" si="4">AE12/$AG$7</f>
        <v>0.36977959458889964</v>
      </c>
      <c r="AG12" s="18">
        <v>23302</v>
      </c>
      <c r="AH12" s="19">
        <f t="shared" si="2"/>
        <v>0.49100257069408743</v>
      </c>
    </row>
    <row r="13" spans="1:34" ht="13.5" customHeight="1" x14ac:dyDescent="0.3">
      <c r="B13" s="64" t="s">
        <v>6</v>
      </c>
      <c r="C13" s="64"/>
      <c r="D13" s="65"/>
      <c r="E13" s="30">
        <v>131733</v>
      </c>
      <c r="F13" s="13">
        <f t="shared" si="3"/>
        <v>0.30385221304461152</v>
      </c>
      <c r="G13" s="30">
        <v>118487</v>
      </c>
      <c r="H13" s="13">
        <f>G13/G7</f>
        <v>0.28050899621212122</v>
      </c>
      <c r="I13" s="31">
        <v>110620</v>
      </c>
      <c r="J13" s="13">
        <f>I13/I7</f>
        <v>0.26209605766018496</v>
      </c>
      <c r="K13" s="30">
        <v>110059</v>
      </c>
      <c r="L13" s="13">
        <f>K13/K7</f>
        <v>0.25503067996440754</v>
      </c>
      <c r="M13" s="30">
        <v>118092</v>
      </c>
      <c r="N13" s="13">
        <f>M13/M7</f>
        <v>0.26577244646494197</v>
      </c>
      <c r="O13" s="33">
        <v>118671</v>
      </c>
      <c r="P13" s="16">
        <v>0.29486262057038926</v>
      </c>
      <c r="Q13" s="33">
        <f>G13-AA13</f>
        <v>107101</v>
      </c>
      <c r="R13" s="16">
        <f>Q13/Q7</f>
        <v>0.27209099084908872</v>
      </c>
      <c r="S13" s="33">
        <f>I13-AC13</f>
        <v>100861</v>
      </c>
      <c r="T13" s="16">
        <f>S13/S7</f>
        <v>0.25539473617575115</v>
      </c>
      <c r="U13" s="33">
        <f>K13-AE13</f>
        <v>98276</v>
      </c>
      <c r="V13" s="16">
        <f>U13/U7</f>
        <v>0.24853887687619336</v>
      </c>
      <c r="W13" s="33">
        <f t="shared" si="0"/>
        <v>102152</v>
      </c>
      <c r="X13" s="16">
        <f>W13/W7</f>
        <v>0.25738956906043936</v>
      </c>
      <c r="Y13" s="18">
        <v>13062</v>
      </c>
      <c r="Z13" s="19">
        <v>0.42025674849586564</v>
      </c>
      <c r="AA13" s="18">
        <v>11386</v>
      </c>
      <c r="AB13" s="19">
        <f>AA13/AA7</f>
        <v>0.39564945444436722</v>
      </c>
      <c r="AC13" s="18">
        <v>9759</v>
      </c>
      <c r="AD13" s="19">
        <f>AC13/AC7</f>
        <v>0.3596197074105465</v>
      </c>
      <c r="AE13" s="18">
        <v>11783</v>
      </c>
      <c r="AF13" s="19">
        <f t="shared" si="4"/>
        <v>0.24828269206456235</v>
      </c>
      <c r="AG13" s="18">
        <v>15940</v>
      </c>
      <c r="AH13" s="19">
        <f t="shared" si="2"/>
        <v>0.33587593240338826</v>
      </c>
    </row>
    <row r="14" spans="1:34" ht="13.5" customHeight="1" x14ac:dyDescent="0.3">
      <c r="B14" s="64" t="s">
        <v>7</v>
      </c>
      <c r="C14" s="64"/>
      <c r="D14" s="65"/>
      <c r="E14" s="30">
        <v>34708</v>
      </c>
      <c r="F14" s="13">
        <f t="shared" si="3"/>
        <v>8.0056649513427738E-2</v>
      </c>
      <c r="G14" s="30">
        <v>31903</v>
      </c>
      <c r="H14" s="13">
        <f>G14/G7</f>
        <v>7.5527935606060609E-2</v>
      </c>
      <c r="I14" s="30">
        <v>31538</v>
      </c>
      <c r="J14" s="13">
        <f>I14/I7</f>
        <v>7.4724149941121976E-2</v>
      </c>
      <c r="K14" s="30">
        <v>35021</v>
      </c>
      <c r="L14" s="13">
        <f>K14/K7</f>
        <v>8.1151286519353397E-2</v>
      </c>
      <c r="M14" s="30">
        <v>38352</v>
      </c>
      <c r="N14" s="13">
        <f>M14/M7</f>
        <v>8.6313254638954839E-2</v>
      </c>
      <c r="O14" s="33">
        <v>28058</v>
      </c>
      <c r="P14" s="16">
        <v>6.9715898643847113E-2</v>
      </c>
      <c r="Q14" s="33">
        <f>G14-AA14</f>
        <v>26321</v>
      </c>
      <c r="R14" s="16">
        <f>Q14/Q7</f>
        <v>6.6868721768600328E-2</v>
      </c>
      <c r="S14" s="33">
        <f>I14-AC14</f>
        <v>26875</v>
      </c>
      <c r="T14" s="16">
        <f>S14/S7</f>
        <v>6.8051412684023677E-2</v>
      </c>
      <c r="U14" s="33">
        <f>K14-AE14</f>
        <v>28216</v>
      </c>
      <c r="V14" s="16">
        <f>U14/U7</f>
        <v>7.1357940391740329E-2</v>
      </c>
      <c r="W14" s="33">
        <f t="shared" si="0"/>
        <v>30136</v>
      </c>
      <c r="X14" s="16">
        <f>W14/W7</f>
        <v>7.5932845692746109E-2</v>
      </c>
      <c r="Y14" s="18">
        <v>6650</v>
      </c>
      <c r="Z14" s="19">
        <v>0.2139570798880345</v>
      </c>
      <c r="AA14" s="18">
        <v>5582</v>
      </c>
      <c r="AB14" s="19">
        <f>AA14/AA7</f>
        <v>0.19396761414969768</v>
      </c>
      <c r="AC14" s="18">
        <v>4663</v>
      </c>
      <c r="AD14" s="19">
        <f>AC14/AC7</f>
        <v>0.17183181633931532</v>
      </c>
      <c r="AE14" s="18">
        <v>6805</v>
      </c>
      <c r="AF14" s="19">
        <f t="shared" si="4"/>
        <v>0.1433899447932909</v>
      </c>
      <c r="AG14" s="18">
        <v>8216</v>
      </c>
      <c r="AH14" s="19">
        <f t="shared" si="2"/>
        <v>0.17312149690252435</v>
      </c>
    </row>
    <row r="15" spans="1:34" ht="16.5" customHeight="1" x14ac:dyDescent="0.3">
      <c r="B15" s="79" t="s">
        <v>8</v>
      </c>
      <c r="C15" s="79"/>
      <c r="D15" s="80"/>
      <c r="E15" s="31"/>
      <c r="F15" s="13"/>
      <c r="G15" s="31"/>
      <c r="H15" s="13"/>
      <c r="J15" s="13"/>
      <c r="K15" s="30"/>
      <c r="L15" s="13"/>
      <c r="M15" s="30"/>
      <c r="N15" s="13"/>
      <c r="O15" s="34"/>
      <c r="P15" s="17"/>
      <c r="Q15" s="33"/>
      <c r="R15" s="16"/>
      <c r="S15" s="33"/>
      <c r="T15" s="16"/>
      <c r="U15" s="33"/>
      <c r="V15" s="16"/>
      <c r="W15" s="33"/>
      <c r="X15" s="16"/>
      <c r="Y15" s="18"/>
      <c r="Z15" s="20"/>
      <c r="AA15" s="18"/>
      <c r="AB15" s="19"/>
      <c r="AC15" s="18"/>
      <c r="AD15" s="19"/>
      <c r="AE15" s="18"/>
      <c r="AF15" s="19"/>
      <c r="AG15" s="18"/>
      <c r="AH15" s="19"/>
    </row>
    <row r="16" spans="1:34" ht="13.5" customHeight="1" x14ac:dyDescent="0.3">
      <c r="B16" s="64" t="s">
        <v>29</v>
      </c>
      <c r="C16" s="64"/>
      <c r="D16" s="65"/>
      <c r="E16" s="30">
        <v>6883</v>
      </c>
      <c r="F16" s="13">
        <f t="shared" ref="F16:F21" si="5">E16/E$7</f>
        <v>1.5876164532699178E-2</v>
      </c>
      <c r="G16" s="30">
        <v>6416</v>
      </c>
      <c r="H16" s="13">
        <f>G16/G7</f>
        <v>1.518939393939394E-2</v>
      </c>
      <c r="I16" s="30">
        <v>6259</v>
      </c>
      <c r="J16" s="13">
        <f>I16/I7</f>
        <v>1.4829680210586671E-2</v>
      </c>
      <c r="K16" s="30">
        <v>6529</v>
      </c>
      <c r="L16" s="13">
        <f>K16/K7</f>
        <v>1.5129115378911463E-2</v>
      </c>
      <c r="M16" s="53">
        <v>6932</v>
      </c>
      <c r="N16" s="13">
        <f>M16/M7</f>
        <v>1.5600841707270415E-2</v>
      </c>
      <c r="O16" s="33">
        <v>6116</v>
      </c>
      <c r="P16" s="16">
        <v>1.5196465753288509E-2</v>
      </c>
      <c r="Q16" s="33">
        <f t="shared" ref="Q16:Q21" si="6">G16-AA16</f>
        <v>5706</v>
      </c>
      <c r="R16" s="16">
        <f>Q16/Q7</f>
        <v>1.4496140967730463E-2</v>
      </c>
      <c r="S16" s="33">
        <f t="shared" ref="S16:S21" si="7">I16-AC16</f>
        <v>5595</v>
      </c>
      <c r="T16" s="16">
        <f>S16/S7</f>
        <v>1.416735456621814E-2</v>
      </c>
      <c r="U16" s="33">
        <f t="shared" ref="U16:U21" si="8">K16-AE16</f>
        <v>5442</v>
      </c>
      <c r="V16" s="16">
        <f>U16/U7</f>
        <v>1.3762755585903418E-2</v>
      </c>
      <c r="W16" s="33">
        <f t="shared" si="0"/>
        <v>5381</v>
      </c>
      <c r="X16" s="16">
        <f>W16/W7</f>
        <v>1.3558356871272459E-2</v>
      </c>
      <c r="Y16" s="18">
        <v>767</v>
      </c>
      <c r="Z16" s="19">
        <v>2.4677455680319167E-2</v>
      </c>
      <c r="AA16" s="18">
        <v>710</v>
      </c>
      <c r="AB16" s="19">
        <f>AA16/AA7</f>
        <v>2.4671624157342413E-2</v>
      </c>
      <c r="AC16" s="18">
        <v>664</v>
      </c>
      <c r="AD16" s="19">
        <f>AC16/AC7</f>
        <v>2.4468437926078786E-2</v>
      </c>
      <c r="AE16" s="18">
        <v>1087</v>
      </c>
      <c r="AF16" s="19">
        <f t="shared" ref="AF16:AF21" si="9">AE16/$AG$7</f>
        <v>2.2904462893505836E-2</v>
      </c>
      <c r="AG16" s="18">
        <v>1551</v>
      </c>
      <c r="AH16" s="19">
        <f t="shared" si="2"/>
        <v>3.2681528930844111E-2</v>
      </c>
    </row>
    <row r="17" spans="2:37" ht="13.5" customHeight="1" x14ac:dyDescent="0.3">
      <c r="B17" s="64" t="s">
        <v>9</v>
      </c>
      <c r="C17" s="64"/>
      <c r="D17" s="65"/>
      <c r="E17" s="30">
        <v>121951</v>
      </c>
      <c r="F17" s="13">
        <f t="shared" si="5"/>
        <v>0.28128928387726249</v>
      </c>
      <c r="G17" s="30">
        <v>116763</v>
      </c>
      <c r="H17" s="13">
        <f>G17/G7</f>
        <v>0.27642755681818182</v>
      </c>
      <c r="I17" s="30">
        <v>117141</v>
      </c>
      <c r="J17" s="13">
        <f>I17/I7</f>
        <v>0.27754650416174043</v>
      </c>
      <c r="K17" s="30">
        <v>119383</v>
      </c>
      <c r="L17" s="13">
        <f>K17/K7</f>
        <v>0.27663641924959215</v>
      </c>
      <c r="M17" s="53">
        <v>123683</v>
      </c>
      <c r="N17" s="13">
        <f>M17/M7</f>
        <v>0.27835529499139161</v>
      </c>
      <c r="O17" s="33">
        <v>109815</v>
      </c>
      <c r="P17" s="16">
        <v>0.2728580586490153</v>
      </c>
      <c r="Q17" s="33">
        <f t="shared" si="6"/>
        <v>105386</v>
      </c>
      <c r="R17" s="16">
        <f>Q17/Q7</f>
        <v>0.26773401893186866</v>
      </c>
      <c r="S17" s="33">
        <f t="shared" si="7"/>
        <v>106134</v>
      </c>
      <c r="T17" s="16">
        <f>S17/S7</f>
        <v>0.26874673986255515</v>
      </c>
      <c r="U17" s="33">
        <f t="shared" si="8"/>
        <v>106277</v>
      </c>
      <c r="V17" s="16">
        <f>U17/U7</f>
        <v>0.26877331411302052</v>
      </c>
      <c r="W17" s="33">
        <f t="shared" si="0"/>
        <v>106843</v>
      </c>
      <c r="X17" s="16">
        <f>W17/W7</f>
        <v>0.26920935201586388</v>
      </c>
      <c r="Y17" s="18">
        <v>12136</v>
      </c>
      <c r="Z17" s="19">
        <v>0.39046362729641904</v>
      </c>
      <c r="AA17" s="18">
        <v>11377</v>
      </c>
      <c r="AB17" s="19">
        <f>AA17/AA7</f>
        <v>0.39533671554659811</v>
      </c>
      <c r="AC17" s="18">
        <v>11007</v>
      </c>
      <c r="AD17" s="19">
        <f>AC17/AC7</f>
        <v>0.40560857869329697</v>
      </c>
      <c r="AE17" s="18">
        <v>13106</v>
      </c>
      <c r="AF17" s="19">
        <f t="shared" si="9"/>
        <v>0.27615997302878337</v>
      </c>
      <c r="AG17" s="18">
        <v>16840</v>
      </c>
      <c r="AH17" s="19">
        <f t="shared" si="2"/>
        <v>0.35484006911374266</v>
      </c>
    </row>
    <row r="18" spans="2:37" ht="13.5" customHeight="1" x14ac:dyDescent="0.3">
      <c r="B18" s="64" t="s">
        <v>10</v>
      </c>
      <c r="C18" s="64"/>
      <c r="D18" s="65"/>
      <c r="E18" s="30">
        <v>173668</v>
      </c>
      <c r="F18" s="13">
        <f t="shared" si="5"/>
        <v>0.40057848933093143</v>
      </c>
      <c r="G18" s="30">
        <v>172179</v>
      </c>
      <c r="H18" s="13">
        <f>G18/G7</f>
        <v>0.40762073863636361</v>
      </c>
      <c r="I18" s="31">
        <v>173867</v>
      </c>
      <c r="J18" s="13">
        <f>I18/I7</f>
        <v>0.41194951416745051</v>
      </c>
      <c r="K18" s="30">
        <v>178298</v>
      </c>
      <c r="L18" s="13">
        <f>K18/K7</f>
        <v>0.41315530920955063</v>
      </c>
      <c r="M18" s="53">
        <v>181014</v>
      </c>
      <c r="N18" s="13">
        <f>M18/M7</f>
        <v>0.4073818177726265</v>
      </c>
      <c r="O18" s="33">
        <v>165355</v>
      </c>
      <c r="P18" s="16">
        <v>0.41085866491743317</v>
      </c>
      <c r="Q18" s="33">
        <f t="shared" si="6"/>
        <v>163948</v>
      </c>
      <c r="R18" s="16">
        <f>Q18/Q7</f>
        <v>0.41651127223579981</v>
      </c>
      <c r="S18" s="33">
        <f t="shared" si="7"/>
        <v>165864</v>
      </c>
      <c r="T18" s="16">
        <f>S18/S7</f>
        <v>0.4199917958482941</v>
      </c>
      <c r="U18" s="33">
        <f t="shared" si="8"/>
        <v>167642</v>
      </c>
      <c r="V18" s="16">
        <f>U18/U7</f>
        <v>0.42396469532010672</v>
      </c>
      <c r="W18" s="33">
        <f t="shared" si="0"/>
        <v>166795</v>
      </c>
      <c r="X18" s="16">
        <f>W18/W7</f>
        <v>0.4202687482519773</v>
      </c>
      <c r="Y18" s="18">
        <v>8313</v>
      </c>
      <c r="Z18" s="19">
        <v>0.26746243685853094</v>
      </c>
      <c r="AA18" s="18">
        <v>8231</v>
      </c>
      <c r="AB18" s="19">
        <f>AA18/AA7</f>
        <v>0.28601709639307804</v>
      </c>
      <c r="AC18" s="18">
        <v>8003</v>
      </c>
      <c r="AD18" s="19">
        <f>AC18/AC7</f>
        <v>0.29491100711206103</v>
      </c>
      <c r="AE18" s="18">
        <v>10656</v>
      </c>
      <c r="AF18" s="19">
        <f t="shared" si="9"/>
        <v>0.22453537865059631</v>
      </c>
      <c r="AG18" s="18">
        <v>14219</v>
      </c>
      <c r="AH18" s="19">
        <f t="shared" si="2"/>
        <v>0.29961228876058832</v>
      </c>
    </row>
    <row r="19" spans="2:37" ht="13.5" customHeight="1" x14ac:dyDescent="0.3">
      <c r="B19" s="64" t="s">
        <v>11</v>
      </c>
      <c r="C19" s="64"/>
      <c r="D19" s="65"/>
      <c r="E19" s="30">
        <v>56062</v>
      </c>
      <c r="F19" s="13">
        <f t="shared" si="5"/>
        <v>0.12931127938866502</v>
      </c>
      <c r="G19" s="30">
        <v>54571</v>
      </c>
      <c r="H19" s="13">
        <f>G19/G7</f>
        <v>0.12919270833333332</v>
      </c>
      <c r="I19" s="30">
        <v>51935</v>
      </c>
      <c r="J19" s="13">
        <f>I19/I7</f>
        <v>0.12305151649413945</v>
      </c>
      <c r="K19" s="30">
        <v>51982</v>
      </c>
      <c r="L19" s="13">
        <f>K19/K7</f>
        <v>0.12045361856740323</v>
      </c>
      <c r="M19" s="53">
        <v>53802</v>
      </c>
      <c r="N19" s="13">
        <f>M19/M7</f>
        <v>0.12108431701306446</v>
      </c>
      <c r="O19" s="33">
        <v>53802</v>
      </c>
      <c r="P19" s="16">
        <v>0.13368218614428193</v>
      </c>
      <c r="Q19" s="33">
        <f t="shared" si="6"/>
        <v>52133</v>
      </c>
      <c r="R19" s="16">
        <f>Q19/Q7</f>
        <v>0.13244432475827062</v>
      </c>
      <c r="S19" s="33">
        <f t="shared" si="7"/>
        <v>49475</v>
      </c>
      <c r="T19" s="16">
        <f>S19/S7</f>
        <v>0.12527790297830965</v>
      </c>
      <c r="U19" s="33">
        <f t="shared" si="8"/>
        <v>48972</v>
      </c>
      <c r="V19" s="16">
        <f>U19/U7</f>
        <v>0.12384962634194453</v>
      </c>
      <c r="W19" s="33">
        <f t="shared" si="0"/>
        <v>50178</v>
      </c>
      <c r="X19" s="16">
        <f>W19/W7</f>
        <v>0.1264321187672755</v>
      </c>
      <c r="Y19" s="18">
        <v>2260</v>
      </c>
      <c r="Z19" s="19">
        <v>7.2713233164956079E-2</v>
      </c>
      <c r="AA19" s="18">
        <v>2438</v>
      </c>
      <c r="AB19" s="19">
        <f>AA19/AA7</f>
        <v>8.4717492529015226E-2</v>
      </c>
      <c r="AC19" s="18">
        <v>2460</v>
      </c>
      <c r="AD19" s="19">
        <f>AC19/AC7</f>
        <v>9.0651140509267786E-2</v>
      </c>
      <c r="AE19" s="18">
        <v>3010</v>
      </c>
      <c r="AF19" s="19">
        <f t="shared" si="9"/>
        <v>6.3424501664629776E-2</v>
      </c>
      <c r="AG19" s="18">
        <v>3624</v>
      </c>
      <c r="AH19" s="19">
        <f t="shared" si="2"/>
        <v>7.6362257153693797E-2</v>
      </c>
    </row>
    <row r="20" spans="2:37" ht="13.5" customHeight="1" x14ac:dyDescent="0.3">
      <c r="B20" s="64" t="s">
        <v>12</v>
      </c>
      <c r="C20" s="64"/>
      <c r="D20" s="65"/>
      <c r="E20" s="30">
        <v>50173</v>
      </c>
      <c r="F20" s="13">
        <f t="shared" si="5"/>
        <v>0.11572785167791891</v>
      </c>
      <c r="G20" s="30">
        <v>48687</v>
      </c>
      <c r="H20" s="13">
        <f>G20/G7</f>
        <v>0.11526278409090909</v>
      </c>
      <c r="I20" s="30">
        <v>48681</v>
      </c>
      <c r="J20" s="13">
        <f>I20/I7</f>
        <v>0.1153416939337865</v>
      </c>
      <c r="K20" s="30">
        <v>50097</v>
      </c>
      <c r="L20" s="13">
        <f>K20/K7</f>
        <v>0.11608566290968411</v>
      </c>
      <c r="M20" s="53">
        <v>51422</v>
      </c>
      <c r="N20" s="13">
        <f>M20/M7</f>
        <v>0.11572799801951231</v>
      </c>
      <c r="O20" s="33">
        <v>46515</v>
      </c>
      <c r="P20" s="16">
        <v>0.11557612892645765</v>
      </c>
      <c r="Q20" s="33">
        <f t="shared" si="6"/>
        <v>45879</v>
      </c>
      <c r="R20" s="16">
        <f>Q20/Q7</f>
        <v>0.11655598518375497</v>
      </c>
      <c r="S20" s="33">
        <f t="shared" si="7"/>
        <v>46432</v>
      </c>
      <c r="T20" s="16">
        <f>S20/S7</f>
        <v>0.11757258395328697</v>
      </c>
      <c r="U20" s="33">
        <f t="shared" si="8"/>
        <v>45751</v>
      </c>
      <c r="V20" s="16">
        <f>U20/U7</f>
        <v>0.11570375428347432</v>
      </c>
      <c r="W20" s="33">
        <f t="shared" si="0"/>
        <v>45340</v>
      </c>
      <c r="X20" s="16">
        <f>W20/W7</f>
        <v>0.11424194397760515</v>
      </c>
      <c r="Y20" s="18">
        <v>3658</v>
      </c>
      <c r="Z20" s="19">
        <v>0.11769248093690679</v>
      </c>
      <c r="AA20" s="18">
        <v>2808</v>
      </c>
      <c r="AB20" s="19">
        <f>AA20/AA7</f>
        <v>9.757453610396831E-2</v>
      </c>
      <c r="AC20" s="18">
        <v>2249</v>
      </c>
      <c r="AD20" s="19">
        <f>AC20/AC7</f>
        <v>8.2875778457456611E-2</v>
      </c>
      <c r="AE20" s="18">
        <v>4346</v>
      </c>
      <c r="AF20" s="19">
        <f t="shared" si="9"/>
        <v>9.1575709048000331E-2</v>
      </c>
      <c r="AG20" s="18">
        <v>6082</v>
      </c>
      <c r="AH20" s="19">
        <f t="shared" si="2"/>
        <v>0.12815542163597285</v>
      </c>
    </row>
    <row r="21" spans="2:37" ht="13.5" customHeight="1" x14ac:dyDescent="0.3">
      <c r="B21" s="64" t="s">
        <v>30</v>
      </c>
      <c r="C21" s="64"/>
      <c r="D21" s="65"/>
      <c r="E21" s="30">
        <v>24806</v>
      </c>
      <c r="F21" s="13">
        <f t="shared" si="5"/>
        <v>5.7216931192523003E-2</v>
      </c>
      <c r="G21" s="30">
        <v>23784</v>
      </c>
      <c r="H21" s="13">
        <f>G21/G7</f>
        <v>5.630681818181818E-2</v>
      </c>
      <c r="I21" s="30">
        <v>24176</v>
      </c>
      <c r="J21" s="13">
        <f>I21/I7</f>
        <v>5.7281091032296436E-2</v>
      </c>
      <c r="K21" s="30">
        <v>25263</v>
      </c>
      <c r="L21" s="13">
        <f>K21/K7</f>
        <v>5.853987468485837E-2</v>
      </c>
      <c r="M21" s="53">
        <v>27482</v>
      </c>
      <c r="N21" s="13">
        <f>M21/M7</f>
        <v>6.1849730496134674E-2</v>
      </c>
      <c r="O21" s="33">
        <v>20859</v>
      </c>
      <c r="P21" s="16">
        <v>5.1828495609523378E-2</v>
      </c>
      <c r="Q21" s="33">
        <f t="shared" si="6"/>
        <v>20570</v>
      </c>
      <c r="R21" s="16">
        <f>Q21/Q7</f>
        <v>5.2258257922575463E-2</v>
      </c>
      <c r="S21" s="33">
        <f t="shared" si="7"/>
        <v>21422</v>
      </c>
      <c r="T21" s="16">
        <f>S21/S7</f>
        <v>5.4243622791336009E-2</v>
      </c>
      <c r="U21" s="33">
        <f t="shared" si="8"/>
        <v>21331</v>
      </c>
      <c r="V21" s="16">
        <f>U21/U7</f>
        <v>5.39458543555505E-2</v>
      </c>
      <c r="W21" s="33">
        <f t="shared" si="0"/>
        <v>22340</v>
      </c>
      <c r="X21" s="16">
        <f>W21/W7</f>
        <v>5.6289480116005715E-2</v>
      </c>
      <c r="Y21" s="18">
        <v>3947</v>
      </c>
      <c r="Z21" s="19">
        <v>0.12699076606286799</v>
      </c>
      <c r="AA21" s="18">
        <f>AA7-(AA20+AA19+AA18+AA17+AA16)</f>
        <v>3214</v>
      </c>
      <c r="AB21" s="19">
        <f>AA21/AA7</f>
        <v>0.11168253526999791</v>
      </c>
      <c r="AC21" s="18">
        <v>2754</v>
      </c>
      <c r="AD21" s="19">
        <f>AC21/AC7</f>
        <v>0.10148505730183882</v>
      </c>
      <c r="AE21" s="18">
        <v>3932</v>
      </c>
      <c r="AF21" s="19">
        <f t="shared" si="9"/>
        <v>8.2852206161237299E-2</v>
      </c>
      <c r="AG21" s="18">
        <v>5142</v>
      </c>
      <c r="AH21" s="19">
        <f t="shared" si="2"/>
        <v>0.10834843440515825</v>
      </c>
    </row>
    <row r="22" spans="2:37" ht="18.75" customHeight="1" x14ac:dyDescent="0.3">
      <c r="B22" s="79" t="s">
        <v>15</v>
      </c>
      <c r="C22" s="79"/>
      <c r="D22" s="80"/>
      <c r="E22" s="31"/>
      <c r="F22" s="13"/>
      <c r="G22" s="31"/>
      <c r="H22" s="13"/>
      <c r="I22" s="31"/>
      <c r="J22" s="13"/>
      <c r="K22" s="30"/>
      <c r="L22" s="13"/>
      <c r="M22" s="30"/>
      <c r="N22" s="13"/>
      <c r="O22" s="34"/>
      <c r="P22" s="17"/>
      <c r="Q22" s="33"/>
      <c r="R22" s="16"/>
      <c r="S22" s="33"/>
      <c r="T22" s="16"/>
      <c r="U22" s="33"/>
      <c r="V22" s="16"/>
      <c r="W22" s="33"/>
      <c r="X22" s="16"/>
      <c r="Y22" s="18"/>
      <c r="Z22" s="20"/>
      <c r="AA22" s="18"/>
      <c r="AB22" s="19"/>
      <c r="AC22" s="18"/>
      <c r="AD22" s="19"/>
      <c r="AE22" s="18"/>
      <c r="AF22" s="19"/>
      <c r="AG22" s="18"/>
      <c r="AH22" s="19"/>
    </row>
    <row r="23" spans="2:37" ht="13.5" customHeight="1" x14ac:dyDescent="0.3">
      <c r="B23" s="64" t="s">
        <v>14</v>
      </c>
      <c r="C23" s="64"/>
      <c r="D23" s="65"/>
      <c r="E23" s="30">
        <v>199547</v>
      </c>
      <c r="F23" s="13">
        <f t="shared" ref="F23:F29" si="10">E23/E$7</f>
        <v>0.46027037687149835</v>
      </c>
      <c r="G23" s="30">
        <v>198684</v>
      </c>
      <c r="H23" s="13">
        <f>G23/G7</f>
        <v>0.47036931818181821</v>
      </c>
      <c r="I23" s="30">
        <v>201615</v>
      </c>
      <c r="J23" s="13">
        <f>I23/I7</f>
        <v>0.47769387692242082</v>
      </c>
      <c r="K23" s="30">
        <v>198143</v>
      </c>
      <c r="L23" s="13">
        <f>K23/K7</f>
        <v>0.45914049755301795</v>
      </c>
      <c r="M23" s="30">
        <v>191163</v>
      </c>
      <c r="N23" s="13">
        <f>M23/M7</f>
        <v>0.43022269233798821</v>
      </c>
      <c r="O23" s="33">
        <v>189324</v>
      </c>
      <c r="P23" s="16">
        <v>0.47041459814839659</v>
      </c>
      <c r="Q23" s="33">
        <f t="shared" ref="Q23:Q29" si="11">G23-AA23</f>
        <v>188815</v>
      </c>
      <c r="R23" s="16">
        <f>Q23/Q7</f>
        <v>0.47968609478128765</v>
      </c>
      <c r="S23" s="33">
        <f t="shared" ref="S23:S29" si="12">I23-AC23</f>
        <v>192477</v>
      </c>
      <c r="T23" s="16">
        <f>S23/S7</f>
        <v>0.48737978638819818</v>
      </c>
      <c r="U23" s="33">
        <f t="shared" ref="U23:U29" si="13">K23-AE23</f>
        <v>186664</v>
      </c>
      <c r="V23" s="16">
        <f>U23/U7</f>
        <v>0.47207111515749278</v>
      </c>
      <c r="W23" s="33">
        <f t="shared" si="0"/>
        <v>176216</v>
      </c>
      <c r="X23" s="16">
        <f>W23/W7</f>
        <v>0.44400658138415683</v>
      </c>
      <c r="Y23" s="18">
        <v>10223</v>
      </c>
      <c r="Z23" s="19">
        <v>0.3289147710820115</v>
      </c>
      <c r="AA23" s="18">
        <v>9869</v>
      </c>
      <c r="AB23" s="19">
        <f>AA23/AA7</f>
        <v>0.34293557578705958</v>
      </c>
      <c r="AC23" s="18">
        <v>9138</v>
      </c>
      <c r="AD23" s="19">
        <f>AC23/AC7</f>
        <v>0.33673582194052398</v>
      </c>
      <c r="AE23" s="18">
        <v>11479</v>
      </c>
      <c r="AF23" s="19">
        <f t="shared" ref="AF23:AF29" si="14">AE23/$AG$7</f>
        <v>0.24187702810906486</v>
      </c>
      <c r="AG23" s="18">
        <v>14947</v>
      </c>
      <c r="AH23" s="19">
        <f t="shared" si="2"/>
        <v>0.3149521682329639</v>
      </c>
    </row>
    <row r="24" spans="2:37" ht="13.5" customHeight="1" x14ac:dyDescent="0.3">
      <c r="B24" s="64" t="s">
        <v>13</v>
      </c>
      <c r="C24" s="64"/>
      <c r="D24" s="65"/>
      <c r="E24" s="30">
        <v>166178</v>
      </c>
      <c r="F24" s="13">
        <f t="shared" si="10"/>
        <v>0.38330223299649629</v>
      </c>
      <c r="G24" s="30">
        <v>163316</v>
      </c>
      <c r="H24" s="13">
        <f>G24/G7</f>
        <v>0.38663825757575759</v>
      </c>
      <c r="I24" s="30">
        <v>156747</v>
      </c>
      <c r="J24" s="13">
        <f>I24/I7</f>
        <v>0.37138646492551991</v>
      </c>
      <c r="K24" s="30">
        <v>163024</v>
      </c>
      <c r="L24" s="13">
        <f>K24/K7</f>
        <v>0.37776212368382028</v>
      </c>
      <c r="M24" s="30">
        <v>168814</v>
      </c>
      <c r="N24" s="13">
        <f>M24/M7</f>
        <v>0.37992505654517422</v>
      </c>
      <c r="O24" s="33">
        <v>151377</v>
      </c>
      <c r="P24" s="16">
        <v>0.37612743563367473</v>
      </c>
      <c r="Q24" s="33">
        <f t="shared" si="11"/>
        <v>149635</v>
      </c>
      <c r="R24" s="16">
        <f>Q24/Q7</f>
        <v>0.38014897541295967</v>
      </c>
      <c r="S24" s="33">
        <f t="shared" si="12"/>
        <v>144179</v>
      </c>
      <c r="T24" s="16">
        <f>S24/S7</f>
        <v>0.36508221876725022</v>
      </c>
      <c r="U24" s="33">
        <f t="shared" si="13"/>
        <v>146380</v>
      </c>
      <c r="V24" s="16">
        <f>U24/U7</f>
        <v>0.3701933411731978</v>
      </c>
      <c r="W24" s="33">
        <f t="shared" si="0"/>
        <v>147940</v>
      </c>
      <c r="X24" s="16">
        <f>W24/W7</f>
        <v>0.37276032624717481</v>
      </c>
      <c r="Y24" s="18">
        <v>14801</v>
      </c>
      <c r="Z24" s="19">
        <v>0.47620732923651105</v>
      </c>
      <c r="AA24" s="18">
        <v>13681</v>
      </c>
      <c r="AB24" s="19">
        <f>AA24/AA7</f>
        <v>0.47539787337549516</v>
      </c>
      <c r="AC24" s="18">
        <v>12568</v>
      </c>
      <c r="AD24" s="19">
        <f>AC24/AC7</f>
        <v>0.46313151785385265</v>
      </c>
      <c r="AE24" s="18">
        <v>16644</v>
      </c>
      <c r="AF24" s="19">
        <f t="shared" si="14"/>
        <v>0.3507101015634877</v>
      </c>
      <c r="AG24" s="18">
        <v>20874</v>
      </c>
      <c r="AH24" s="19">
        <f t="shared" si="2"/>
        <v>0.43984154410215348</v>
      </c>
      <c r="AJ24" s="38"/>
      <c r="AK24" s="38"/>
    </row>
    <row r="25" spans="2:37" ht="13.5" customHeight="1" x14ac:dyDescent="0.3">
      <c r="B25" s="29"/>
      <c r="C25" s="29" t="s">
        <v>31</v>
      </c>
      <c r="D25" s="5" t="s">
        <v>17</v>
      </c>
      <c r="E25" s="30">
        <v>89477</v>
      </c>
      <c r="F25" s="13">
        <f t="shared" si="10"/>
        <v>0.20638552577253005</v>
      </c>
      <c r="G25" s="30">
        <v>88643</v>
      </c>
      <c r="H25" s="13">
        <f>G25/G7</f>
        <v>0.20985558712121213</v>
      </c>
      <c r="I25" s="30">
        <f>I24-I26</f>
        <v>103875</v>
      </c>
      <c r="J25" s="13">
        <f>I25/I7</f>
        <v>0.24611487967322104</v>
      </c>
      <c r="K25" s="30">
        <v>86430</v>
      </c>
      <c r="L25" s="13">
        <f>K25/K7</f>
        <v>0.20027713925552423</v>
      </c>
      <c r="M25" s="30">
        <v>87985</v>
      </c>
      <c r="N25" s="13">
        <f>M25/M7</f>
        <v>0.19801501119650713</v>
      </c>
      <c r="O25" s="33">
        <v>81980</v>
      </c>
      <c r="P25" s="16">
        <v>0.20369624958381163</v>
      </c>
      <c r="Q25" s="33">
        <f t="shared" si="11"/>
        <v>82045</v>
      </c>
      <c r="R25" s="16">
        <f>Q25/Q7</f>
        <v>0.20843601221476443</v>
      </c>
      <c r="S25" s="33">
        <f t="shared" si="12"/>
        <v>97463</v>
      </c>
      <c r="T25" s="16">
        <f>S25/S7</f>
        <v>0.24679050546690232</v>
      </c>
      <c r="U25" s="33">
        <f t="shared" si="13"/>
        <v>78470</v>
      </c>
      <c r="V25" s="16">
        <f>U25/U7</f>
        <v>0.19844973003047431</v>
      </c>
      <c r="W25" s="33">
        <f t="shared" si="0"/>
        <v>77949</v>
      </c>
      <c r="X25" s="16">
        <f>W25/W7</f>
        <v>0.19640593937164411</v>
      </c>
      <c r="Y25" s="18">
        <v>7497</v>
      </c>
      <c r="Z25" s="19">
        <v>0.2412084553264052</v>
      </c>
      <c r="AA25" s="18">
        <v>6598</v>
      </c>
      <c r="AB25" s="19">
        <f>AA25/AA7</f>
        <v>0.22927236083119049</v>
      </c>
      <c r="AC25" s="18">
        <f>AC24-AC26</f>
        <v>6412</v>
      </c>
      <c r="AD25" s="19">
        <f>AC25/AC7</f>
        <v>0.23628256623797766</v>
      </c>
      <c r="AE25" s="18">
        <v>7960</v>
      </c>
      <c r="AF25" s="19">
        <f t="shared" si="14"/>
        <v>0.16772725357157908</v>
      </c>
      <c r="AG25" s="18">
        <v>10036</v>
      </c>
      <c r="AH25" s="19">
        <f t="shared" si="2"/>
        <v>0.21147119558346328</v>
      </c>
      <c r="AI25" s="38"/>
    </row>
    <row r="26" spans="2:37" ht="13.5" customHeight="1" x14ac:dyDescent="0.3">
      <c r="B26" s="6"/>
      <c r="C26" s="6"/>
      <c r="D26" s="5" t="s">
        <v>18</v>
      </c>
      <c r="E26" s="30">
        <v>76701</v>
      </c>
      <c r="F26" s="13">
        <f t="shared" si="10"/>
        <v>0.17691670722396624</v>
      </c>
      <c r="G26" s="30">
        <v>74673</v>
      </c>
      <c r="H26" s="13">
        <f>G26/G7</f>
        <v>0.17678267045454546</v>
      </c>
      <c r="I26" s="39">
        <v>52872</v>
      </c>
      <c r="J26" s="13">
        <f>I26/I7</f>
        <v>0.12527158525229884</v>
      </c>
      <c r="K26" s="30">
        <v>76594</v>
      </c>
      <c r="L26" s="13">
        <f>K26/K7</f>
        <v>0.17748498442829602</v>
      </c>
      <c r="M26" s="30">
        <v>80829</v>
      </c>
      <c r="N26" s="13">
        <f>M26/M7</f>
        <v>0.18191004534866712</v>
      </c>
      <c r="O26" s="33">
        <v>69397</v>
      </c>
      <c r="P26" s="16">
        <v>0.17243118604986307</v>
      </c>
      <c r="Q26" s="33">
        <f t="shared" si="11"/>
        <v>67590</v>
      </c>
      <c r="R26" s="16">
        <f>Q26/Q7</f>
        <v>0.17171296319819523</v>
      </c>
      <c r="S26" s="33">
        <f t="shared" si="12"/>
        <v>46716</v>
      </c>
      <c r="T26" s="16">
        <f>S26/S7</f>
        <v>0.11829171330034792</v>
      </c>
      <c r="U26" s="33">
        <f t="shared" si="13"/>
        <v>67910</v>
      </c>
      <c r="V26" s="16">
        <f>U26/U7</f>
        <v>0.17174361114272346</v>
      </c>
      <c r="W26" s="33">
        <f t="shared" si="0"/>
        <v>69991</v>
      </c>
      <c r="X26" s="16">
        <f>W26/W7</f>
        <v>0.17635438687553071</v>
      </c>
      <c r="Y26" s="18">
        <v>7304</v>
      </c>
      <c r="Z26" s="19">
        <v>0.23499887391010585</v>
      </c>
      <c r="AA26" s="18">
        <v>7083</v>
      </c>
      <c r="AB26" s="19">
        <f>AA26/AA7</f>
        <v>0.24612551254430468</v>
      </c>
      <c r="AC26" s="18">
        <v>6156</v>
      </c>
      <c r="AD26" s="19">
        <f>AC26/AC7</f>
        <v>0.22684895161587501</v>
      </c>
      <c r="AE26" s="18">
        <v>8684</v>
      </c>
      <c r="AF26" s="19">
        <f t="shared" si="14"/>
        <v>0.18298284799190864</v>
      </c>
      <c r="AG26" s="18">
        <v>10838</v>
      </c>
      <c r="AH26" s="19">
        <f t="shared" si="2"/>
        <v>0.2283703485186902</v>
      </c>
    </row>
    <row r="27" spans="2:37" ht="13.5" customHeight="1" x14ac:dyDescent="0.3">
      <c r="B27" s="64" t="s">
        <v>19</v>
      </c>
      <c r="C27" s="64"/>
      <c r="D27" s="65"/>
      <c r="E27" s="30">
        <f>E28+E29</f>
        <v>67818</v>
      </c>
      <c r="F27" s="13">
        <f t="shared" si="10"/>
        <v>0.15642739013200535</v>
      </c>
      <c r="G27" s="30">
        <v>60400</v>
      </c>
      <c r="H27" s="13">
        <f>G27/G7</f>
        <v>0.14299242424242425</v>
      </c>
      <c r="I27" s="30">
        <f>I28+I29</f>
        <v>63697</v>
      </c>
      <c r="J27" s="13">
        <f>I27/I7</f>
        <v>0.15091965815205932</v>
      </c>
      <c r="K27" s="30">
        <v>70385</v>
      </c>
      <c r="L27" s="13">
        <f>K27/K7</f>
        <v>0.1630973787631618</v>
      </c>
      <c r="M27" s="30">
        <v>84358</v>
      </c>
      <c r="N27" s="13">
        <f>M27/M7</f>
        <v>0.18985225111683751</v>
      </c>
      <c r="O27" s="33">
        <v>61761</v>
      </c>
      <c r="P27" s="16">
        <v>0.15345796621792865</v>
      </c>
      <c r="Q27" s="33">
        <f t="shared" si="11"/>
        <v>55172</v>
      </c>
      <c r="R27" s="16">
        <f>Q27/Q7</f>
        <v>0.14016492980575274</v>
      </c>
      <c r="S27" s="33">
        <f t="shared" si="12"/>
        <v>58266</v>
      </c>
      <c r="T27" s="16">
        <f>S27/S7</f>
        <v>0.14753799484455157</v>
      </c>
      <c r="U27" s="33">
        <f t="shared" si="13"/>
        <v>62371</v>
      </c>
      <c r="V27" s="16">
        <f>U27/U7</f>
        <v>0.15773554366930945</v>
      </c>
      <c r="W27" s="33">
        <f t="shared" si="0"/>
        <v>72721</v>
      </c>
      <c r="X27" s="16">
        <f>W27/W7</f>
        <v>0.18323309236866839</v>
      </c>
      <c r="Y27" s="18">
        <v>6057</v>
      </c>
      <c r="Z27" s="19">
        <v>0.19487789968147742</v>
      </c>
      <c r="AA27" s="18">
        <v>5228</v>
      </c>
      <c r="AB27" s="19">
        <f>AA27/AA7</f>
        <v>0.18166655083744526</v>
      </c>
      <c r="AC27" s="18">
        <f>AC28+AC29</f>
        <v>5431</v>
      </c>
      <c r="AD27" s="19">
        <f>AC27/AC7</f>
        <v>0.20013266020562331</v>
      </c>
      <c r="AE27" s="18">
        <v>8014</v>
      </c>
      <c r="AF27" s="19">
        <f t="shared" si="14"/>
        <v>0.16886510177420033</v>
      </c>
      <c r="AG27" s="18">
        <v>11637</v>
      </c>
      <c r="AH27" s="19">
        <f t="shared" si="2"/>
        <v>0.24520628766488264</v>
      </c>
    </row>
    <row r="28" spans="2:37" ht="14.25" customHeight="1" x14ac:dyDescent="0.3">
      <c r="B28" s="6"/>
      <c r="C28" s="6" t="s">
        <v>31</v>
      </c>
      <c r="D28" s="5" t="s">
        <v>20</v>
      </c>
      <c r="E28" s="30">
        <v>43204</v>
      </c>
      <c r="F28" s="13">
        <f t="shared" si="10"/>
        <v>9.9653321585171484E-2</v>
      </c>
      <c r="G28" s="30">
        <v>37715</v>
      </c>
      <c r="H28" s="13">
        <f>G28/G7</f>
        <v>8.9287405303030309E-2</v>
      </c>
      <c r="I28" s="30">
        <v>37316</v>
      </c>
      <c r="J28" s="13">
        <f>I28/I7</f>
        <v>8.8414179060273559E-2</v>
      </c>
      <c r="K28" s="30">
        <v>39234</v>
      </c>
      <c r="L28" s="13">
        <f>K28/K7</f>
        <v>9.0913725344802021E-2</v>
      </c>
      <c r="M28" s="30">
        <v>44490</v>
      </c>
      <c r="N28" s="13">
        <f>M28/M7</f>
        <v>0.10012715631224189</v>
      </c>
      <c r="O28" s="33">
        <v>39761</v>
      </c>
      <c r="P28" s="16">
        <v>9.8794420342790124E-2</v>
      </c>
      <c r="Q28" s="33">
        <f t="shared" si="11"/>
        <v>34713</v>
      </c>
      <c r="R28" s="16">
        <f>Q28/Q7</f>
        <v>8.8188668316303453E-2</v>
      </c>
      <c r="S28" s="33">
        <f t="shared" si="12"/>
        <v>34400</v>
      </c>
      <c r="T28" s="16">
        <f>S28/S7</f>
        <v>8.7105808235550308E-2</v>
      </c>
      <c r="U28" s="33">
        <f t="shared" si="13"/>
        <v>35275</v>
      </c>
      <c r="V28" s="16">
        <f>U28/U7</f>
        <v>8.921007043233059E-2</v>
      </c>
      <c r="W28" s="33">
        <f t="shared" si="0"/>
        <v>38744</v>
      </c>
      <c r="X28" s="16">
        <f>W28/W7</f>
        <v>9.7622185211035162E-2</v>
      </c>
      <c r="Y28" s="18">
        <v>3443</v>
      </c>
      <c r="Z28" s="19">
        <v>0.11077507158714327</v>
      </c>
      <c r="AA28" s="18">
        <v>3002</v>
      </c>
      <c r="AB28" s="19">
        <f>AA28/AA7</f>
        <v>0.10431579678921399</v>
      </c>
      <c r="AC28" s="18">
        <v>2916</v>
      </c>
      <c r="AD28" s="19">
        <f>AC28/AC7</f>
        <v>0.10745476655488816</v>
      </c>
      <c r="AE28" s="18">
        <v>3959</v>
      </c>
      <c r="AF28" s="19">
        <f t="shared" si="14"/>
        <v>8.3421130262547938E-2</v>
      </c>
      <c r="AG28" s="18">
        <v>5746</v>
      </c>
      <c r="AH28" s="19">
        <f t="shared" si="2"/>
        <v>0.12107547726410721</v>
      </c>
    </row>
    <row r="29" spans="2:37" ht="15" customHeight="1" x14ac:dyDescent="0.3">
      <c r="B29" s="7"/>
      <c r="C29" s="7"/>
      <c r="D29" s="5" t="s">
        <v>21</v>
      </c>
      <c r="E29" s="30">
        <v>24614</v>
      </c>
      <c r="F29" s="13">
        <f t="shared" si="10"/>
        <v>5.6774068546833881E-2</v>
      </c>
      <c r="G29" s="30">
        <v>22685</v>
      </c>
      <c r="H29" s="13">
        <f>G29/G7</f>
        <v>5.3705018939393938E-2</v>
      </c>
      <c r="I29" s="30">
        <v>26381</v>
      </c>
      <c r="J29" s="13">
        <f>I29/I7</f>
        <v>6.2505479091785748E-2</v>
      </c>
      <c r="K29" s="30">
        <v>31151</v>
      </c>
      <c r="L29" s="13">
        <f>K29/K7</f>
        <v>7.2183653418359778E-2</v>
      </c>
      <c r="M29" s="30">
        <v>39868</v>
      </c>
      <c r="N29" s="13">
        <f>M29/M7</f>
        <v>8.9725094804595631E-2</v>
      </c>
      <c r="O29" s="33">
        <v>22000</v>
      </c>
      <c r="P29" s="16">
        <v>5.4663545875138518E-2</v>
      </c>
      <c r="Q29" s="33">
        <f t="shared" si="11"/>
        <v>20459</v>
      </c>
      <c r="R29" s="16">
        <f>Q29/Q7</f>
        <v>5.1976261489449269E-2</v>
      </c>
      <c r="S29" s="33">
        <f t="shared" si="12"/>
        <v>23866</v>
      </c>
      <c r="T29" s="16">
        <f>S29/S7</f>
        <v>6.0432186609001272E-2</v>
      </c>
      <c r="U29" s="33">
        <f t="shared" si="13"/>
        <v>27096</v>
      </c>
      <c r="V29" s="16">
        <f>U29/U7</f>
        <v>6.852547323697887E-2</v>
      </c>
      <c r="W29" s="33">
        <f t="shared" si="0"/>
        <v>33977</v>
      </c>
      <c r="X29" s="16">
        <f>W29/W7</f>
        <v>8.5610907157633226E-2</v>
      </c>
      <c r="Y29" s="18">
        <v>2614</v>
      </c>
      <c r="Z29" s="19">
        <v>8.4102828094334156E-2</v>
      </c>
      <c r="AA29" s="18">
        <v>2226</v>
      </c>
      <c r="AB29" s="19">
        <f>AA29/AA7</f>
        <v>7.7350754048231288E-2</v>
      </c>
      <c r="AC29" s="18">
        <v>2515</v>
      </c>
      <c r="AD29" s="19">
        <f>AC29/AC7</f>
        <v>9.2677893650735158E-2</v>
      </c>
      <c r="AE29" s="18">
        <v>4055</v>
      </c>
      <c r="AF29" s="19">
        <f t="shared" si="14"/>
        <v>8.5443971511652408E-2</v>
      </c>
      <c r="AG29" s="18">
        <v>5891</v>
      </c>
      <c r="AH29" s="19">
        <f t="shared" si="2"/>
        <v>0.12413081040077542</v>
      </c>
    </row>
    <row r="30" spans="2:37" ht="24.75" customHeight="1" x14ac:dyDescent="0.3">
      <c r="B30" s="79" t="s">
        <v>24</v>
      </c>
      <c r="C30" s="79"/>
      <c r="D30" s="80"/>
      <c r="E30" s="30"/>
      <c r="F30" s="13"/>
      <c r="G30" s="30"/>
      <c r="H30" s="13"/>
      <c r="I30" s="30"/>
      <c r="J30" s="13"/>
      <c r="K30" s="30"/>
      <c r="L30" s="13"/>
      <c r="M30" s="30"/>
      <c r="N30" s="13"/>
      <c r="O30" s="33"/>
      <c r="P30" s="16"/>
      <c r="Q30" s="33"/>
      <c r="R30" s="16"/>
      <c r="S30" s="33"/>
      <c r="T30" s="16"/>
      <c r="U30" s="33"/>
      <c r="V30" s="16"/>
      <c r="W30" s="33"/>
      <c r="X30" s="16"/>
      <c r="Y30" s="18"/>
      <c r="Z30" s="19"/>
      <c r="AA30" s="18"/>
      <c r="AB30" s="19"/>
      <c r="AC30" s="18"/>
      <c r="AD30" s="19"/>
      <c r="AE30" s="18"/>
      <c r="AF30" s="19"/>
      <c r="AG30" s="18"/>
      <c r="AH30" s="19"/>
    </row>
    <row r="31" spans="2:37" ht="15" customHeight="1" x14ac:dyDescent="0.3">
      <c r="B31" s="96" t="s">
        <v>22</v>
      </c>
      <c r="C31" s="97"/>
      <c r="D31" s="98"/>
      <c r="E31" s="32">
        <f>E23+E27</f>
        <v>267365</v>
      </c>
      <c r="F31" s="22">
        <f t="shared" ref="F31:F32" si="15">E31/E$7</f>
        <v>0.61669776700350365</v>
      </c>
      <c r="G31" s="32">
        <f>G23+G27</f>
        <v>259084</v>
      </c>
      <c r="H31" s="22">
        <f>G31/G7</f>
        <v>0.61336174242424246</v>
      </c>
      <c r="I31" s="32">
        <f>I23+I27</f>
        <v>265312</v>
      </c>
      <c r="J31" s="22">
        <f>I31/I7</f>
        <v>0.62861353507448015</v>
      </c>
      <c r="K31" s="32">
        <f>K23+K27</f>
        <v>268528</v>
      </c>
      <c r="L31" s="22">
        <f>K31/K7</f>
        <v>0.62223787631617977</v>
      </c>
      <c r="M31" s="32">
        <f>M23+M27</f>
        <v>275521</v>
      </c>
      <c r="N31" s="22">
        <f>M31/M7</f>
        <v>0.62007494345482572</v>
      </c>
      <c r="O31" s="35">
        <f>O23+O27</f>
        <v>251085</v>
      </c>
      <c r="P31" s="23">
        <v>0.62387256436632521</v>
      </c>
      <c r="Q31" s="35">
        <f>G31-AA31</f>
        <v>243987</v>
      </c>
      <c r="R31" s="23">
        <f>Q31/Q7</f>
        <v>0.61985102458704033</v>
      </c>
      <c r="S31" s="33">
        <f>S23+S27</f>
        <v>250743</v>
      </c>
      <c r="T31" s="16">
        <f>S31/S7</f>
        <v>0.63491778123274978</v>
      </c>
      <c r="U31" s="33">
        <f>U23+U27</f>
        <v>249035</v>
      </c>
      <c r="V31" s="16">
        <f>U31/U7</f>
        <v>0.6298066588268022</v>
      </c>
      <c r="W31" s="33">
        <f t="shared" si="0"/>
        <v>248937</v>
      </c>
      <c r="X31" s="16">
        <f>W31/W7</f>
        <v>0.62723967375282519</v>
      </c>
      <c r="Y31" s="24">
        <f>Y23+Y27</f>
        <v>16280</v>
      </c>
      <c r="Z31" s="25">
        <v>0.52379267076348901</v>
      </c>
      <c r="AA31" s="24">
        <f>AA23+AA27</f>
        <v>15097</v>
      </c>
      <c r="AB31" s="25">
        <f>AA31/AA7</f>
        <v>0.52460212662450478</v>
      </c>
      <c r="AC31" s="24">
        <f>AC23+AC27</f>
        <v>14569</v>
      </c>
      <c r="AD31" s="25">
        <f>AC31/AC7</f>
        <v>0.53686848214614735</v>
      </c>
      <c r="AE31" s="24">
        <f>AE23+AE27</f>
        <v>19493</v>
      </c>
      <c r="AF31" s="54">
        <f t="shared" ref="AF31:AF32" si="16">AE31/$AG$7</f>
        <v>0.41074212988326519</v>
      </c>
      <c r="AG31" s="55">
        <f>AG23+AG27</f>
        <v>26584</v>
      </c>
      <c r="AH31" s="54">
        <f t="shared" si="2"/>
        <v>0.56015845589784652</v>
      </c>
    </row>
    <row r="32" spans="2:37" ht="18" customHeight="1" x14ac:dyDescent="0.25">
      <c r="B32" s="96" t="s">
        <v>23</v>
      </c>
      <c r="C32" s="99"/>
      <c r="D32" s="98"/>
      <c r="E32" s="32">
        <f>E7-E31</f>
        <v>166178</v>
      </c>
      <c r="F32" s="22">
        <f t="shared" si="15"/>
        <v>0.38330223299649629</v>
      </c>
      <c r="G32" s="32">
        <f>G7-G31</f>
        <v>163316</v>
      </c>
      <c r="H32" s="22">
        <f>G32/G7</f>
        <v>0.38663825757575759</v>
      </c>
      <c r="I32" s="32">
        <f>I7-I31</f>
        <v>156747</v>
      </c>
      <c r="J32" s="22">
        <f>I32/I7</f>
        <v>0.37138646492551991</v>
      </c>
      <c r="K32" s="32">
        <f>K7-K31</f>
        <v>163024</v>
      </c>
      <c r="L32" s="22">
        <f>K32/K7</f>
        <v>0.37776212368382028</v>
      </c>
      <c r="M32" s="32">
        <f>M7-M31</f>
        <v>168814</v>
      </c>
      <c r="N32" s="22">
        <f>M32/M7</f>
        <v>0.37992505654517422</v>
      </c>
      <c r="O32" s="35">
        <f>O7-O31</f>
        <v>151377</v>
      </c>
      <c r="P32" s="23">
        <v>0.37612743563367473</v>
      </c>
      <c r="Q32" s="35">
        <f>G32-AA32</f>
        <v>149635</v>
      </c>
      <c r="R32" s="23">
        <f>Q32/Q7</f>
        <v>0.38014897541295967</v>
      </c>
      <c r="S32" s="35">
        <f>S7-S31</f>
        <v>144179</v>
      </c>
      <c r="T32" s="23">
        <f>S32/S7</f>
        <v>0.36508221876725022</v>
      </c>
      <c r="U32" s="35">
        <f>U7-U31</f>
        <v>146380</v>
      </c>
      <c r="V32" s="23">
        <f>U32/U7</f>
        <v>0.3701933411731978</v>
      </c>
      <c r="W32" s="35">
        <f t="shared" si="0"/>
        <v>147940</v>
      </c>
      <c r="X32" s="23">
        <f>W32/W7</f>
        <v>0.37276032624717481</v>
      </c>
      <c r="Y32" s="24">
        <f>Y7-Y31</f>
        <v>14801</v>
      </c>
      <c r="Z32" s="25">
        <v>0.47620732923651105</v>
      </c>
      <c r="AA32" s="24">
        <f>AA7-AA31</f>
        <v>13681</v>
      </c>
      <c r="AB32" s="25">
        <f>AA32/AA7</f>
        <v>0.47539787337549516</v>
      </c>
      <c r="AC32" s="24">
        <f>AC7-AC31</f>
        <v>12568</v>
      </c>
      <c r="AD32" s="25">
        <f>AC32/AC7</f>
        <v>0.46313151785385265</v>
      </c>
      <c r="AE32" s="47">
        <f>AE7-AE31</f>
        <v>16644</v>
      </c>
      <c r="AF32" s="56">
        <f t="shared" si="16"/>
        <v>0.3507101015634877</v>
      </c>
      <c r="AG32" s="57">
        <f>AG7-AG31</f>
        <v>20874</v>
      </c>
      <c r="AH32" s="56">
        <f t="shared" si="2"/>
        <v>0.43984154410215348</v>
      </c>
    </row>
    <row r="33" spans="1:34" s="27" customFormat="1" ht="25.5" customHeight="1" x14ac:dyDescent="0.35">
      <c r="A33" s="26"/>
      <c r="B33" s="92" t="s">
        <v>32</v>
      </c>
      <c r="C33" s="92"/>
      <c r="D33" s="92"/>
      <c r="E33" s="92"/>
      <c r="F33" s="92"/>
      <c r="G33" s="92"/>
      <c r="H33" s="92"/>
      <c r="I33" s="92"/>
      <c r="J33" s="92"/>
      <c r="K33" s="92"/>
      <c r="L33" s="92"/>
      <c r="M33" s="92"/>
      <c r="N33" s="92"/>
      <c r="O33" s="92"/>
      <c r="P33" s="92"/>
      <c r="Q33" s="92"/>
      <c r="R33" s="92"/>
      <c r="S33" s="92"/>
      <c r="T33" s="92"/>
      <c r="U33" s="92"/>
      <c r="V33" s="92"/>
      <c r="W33" s="92"/>
      <c r="X33" s="92"/>
      <c r="Y33" s="92"/>
      <c r="Z33" s="92"/>
      <c r="AA33" s="92"/>
      <c r="AB33" s="92"/>
      <c r="AC33" s="92"/>
      <c r="AD33" s="92"/>
      <c r="AE33" s="92"/>
      <c r="AF33" s="92"/>
      <c r="AG33" s="48"/>
      <c r="AH33" s="48"/>
    </row>
    <row r="35" spans="1:34" x14ac:dyDescent="0.3">
      <c r="C35" s="58"/>
    </row>
    <row r="36" spans="1:34" x14ac:dyDescent="0.3">
      <c r="C36" s="59"/>
    </row>
  </sheetData>
  <sheetProtection algorithmName="SHA-512" hashValue="7xb/HCj/PNbh08EBmh8KgDuCbKYMmX6oLs4dR9Jy3wPkZR9K++ydq4Xq8MUpHlR2U3YdQ4B7wg/jpsTWdWZcfw==" saltValue="IH9RbRuIQM6fJK/BlNCd2w==" spinCount="100000" sheet="1" objects="1" scenarios="1"/>
  <mergeCells count="43">
    <mergeCell ref="B20:D20"/>
    <mergeCell ref="AC5:AD5"/>
    <mergeCell ref="B33:AF33"/>
    <mergeCell ref="K5:L5"/>
    <mergeCell ref="U5:V5"/>
    <mergeCell ref="O5:P5"/>
    <mergeCell ref="Q5:R5"/>
    <mergeCell ref="E5:F5"/>
    <mergeCell ref="G5:H5"/>
    <mergeCell ref="I5:J5"/>
    <mergeCell ref="M5:N5"/>
    <mergeCell ref="B15:D15"/>
    <mergeCell ref="B31:D31"/>
    <mergeCell ref="B32:D32"/>
    <mergeCell ref="B8:D8"/>
    <mergeCell ref="B9:D9"/>
    <mergeCell ref="B1:X1"/>
    <mergeCell ref="B23:D23"/>
    <mergeCell ref="B24:D24"/>
    <mergeCell ref="B27:D27"/>
    <mergeCell ref="B30:D30"/>
    <mergeCell ref="B22:D22"/>
    <mergeCell ref="B11:D11"/>
    <mergeCell ref="B12:D12"/>
    <mergeCell ref="B13:D13"/>
    <mergeCell ref="B14:D14"/>
    <mergeCell ref="E2:L4"/>
    <mergeCell ref="S5:T5"/>
    <mergeCell ref="O3:X4"/>
    <mergeCell ref="B21:D21"/>
    <mergeCell ref="B10:D10"/>
    <mergeCell ref="B7:D7"/>
    <mergeCell ref="O2:AH2"/>
    <mergeCell ref="AE5:AF5"/>
    <mergeCell ref="Y5:Z5"/>
    <mergeCell ref="AA5:AB5"/>
    <mergeCell ref="AG5:AH5"/>
    <mergeCell ref="W5:X5"/>
    <mergeCell ref="B16:D16"/>
    <mergeCell ref="B17:D17"/>
    <mergeCell ref="B18:D18"/>
    <mergeCell ref="B19:D19"/>
    <mergeCell ref="Y3:AH4"/>
  </mergeCells>
  <conditionalFormatting sqref="E12:G14 E16:G21">
    <cfRule type="expression" dxfId="35" priority="19">
      <formula>ISNA(E12)</formula>
    </cfRule>
  </conditionalFormatting>
  <conditionalFormatting sqref="E23:G32">
    <cfRule type="expression" dxfId="34" priority="17">
      <formula>ISNA(E23)</formula>
    </cfRule>
  </conditionalFormatting>
  <conditionalFormatting sqref="E9:H10 F9:J32">
    <cfRule type="expression" dxfId="33" priority="74">
      <formula>ISNA(E9)</formula>
    </cfRule>
  </conditionalFormatting>
  <conditionalFormatting sqref="E7:T7">
    <cfRule type="expression" dxfId="32" priority="12">
      <formula>ISNA(E7)</formula>
    </cfRule>
  </conditionalFormatting>
  <conditionalFormatting sqref="I10 K10 I12:I14 K12:K14">
    <cfRule type="expression" dxfId="31" priority="136">
      <formula>ISNA(I10)</formula>
    </cfRule>
  </conditionalFormatting>
  <conditionalFormatting sqref="I23:I32">
    <cfRule type="expression" dxfId="30" priority="16">
      <formula>ISNA(I23)</formula>
    </cfRule>
  </conditionalFormatting>
  <conditionalFormatting sqref="I16:X21">
    <cfRule type="expression" dxfId="29" priority="1">
      <formula>ISNA(I16)</formula>
    </cfRule>
  </conditionalFormatting>
  <conditionalFormatting sqref="J9:N15 I22:N32">
    <cfRule type="expression" dxfId="28" priority="71">
      <formula>ISNA(I9)</formula>
    </cfRule>
  </conditionalFormatting>
  <conditionalFormatting sqref="K23:K32">
    <cfRule type="expression" dxfId="27" priority="70">
      <formula>ISNA(K23)</formula>
    </cfRule>
  </conditionalFormatting>
  <conditionalFormatting sqref="O31:O32">
    <cfRule type="expression" dxfId="26" priority="119">
      <formula>ISNA(O31)</formula>
    </cfRule>
  </conditionalFormatting>
  <conditionalFormatting sqref="O9:X10">
    <cfRule type="expression" dxfId="25" priority="31">
      <formula>ISNA(O9)</formula>
    </cfRule>
  </conditionalFormatting>
  <conditionalFormatting sqref="O12:X14">
    <cfRule type="expression" dxfId="24" priority="30">
      <formula>ISNA(O12)</formula>
    </cfRule>
  </conditionalFormatting>
  <conditionalFormatting sqref="O23:X32">
    <cfRule type="expression" dxfId="23" priority="23">
      <formula>ISNA(O23)</formula>
    </cfRule>
  </conditionalFormatting>
  <conditionalFormatting sqref="Q8:Q32">
    <cfRule type="expression" dxfId="22" priority="91">
      <formula>ISNA(Q8)</formula>
    </cfRule>
  </conditionalFormatting>
  <conditionalFormatting sqref="R9:R32">
    <cfRule type="expression" dxfId="21" priority="15">
      <formula>ISNA(R9)</formula>
    </cfRule>
  </conditionalFormatting>
  <conditionalFormatting sqref="S7:S32">
    <cfRule type="expression" dxfId="20" priority="14">
      <formula>ISNA(S7)</formula>
    </cfRule>
  </conditionalFormatting>
  <conditionalFormatting sqref="T9:T32">
    <cfRule type="expression" dxfId="19" priority="13">
      <formula>ISNA(T9)</formula>
    </cfRule>
  </conditionalFormatting>
  <conditionalFormatting sqref="U7:U32">
    <cfRule type="expression" dxfId="18" priority="11">
      <formula>ISNA(U7)</formula>
    </cfRule>
  </conditionalFormatting>
  <conditionalFormatting sqref="V7">
    <cfRule type="expression" dxfId="17" priority="9">
      <formula>ISNA(V7)</formula>
    </cfRule>
  </conditionalFormatting>
  <conditionalFormatting sqref="V9:V32">
    <cfRule type="expression" dxfId="16" priority="10">
      <formula>ISNA(V9)</formula>
    </cfRule>
  </conditionalFormatting>
  <conditionalFormatting sqref="W7:W32">
    <cfRule type="expression" dxfId="15" priority="22">
      <formula>ISNA(W7)</formula>
    </cfRule>
  </conditionalFormatting>
  <conditionalFormatting sqref="X7">
    <cfRule type="expression" dxfId="14" priority="20">
      <formula>ISNA(X7)</formula>
    </cfRule>
  </conditionalFormatting>
  <conditionalFormatting sqref="X9:X32">
    <cfRule type="expression" dxfId="13" priority="21">
      <formula>ISNA(X9)</formula>
    </cfRule>
  </conditionalFormatting>
  <conditionalFormatting sqref="Y31:Y32">
    <cfRule type="expression" dxfId="12" priority="8">
      <formula>ISNA(Y31)</formula>
    </cfRule>
  </conditionalFormatting>
  <conditionalFormatting sqref="Z7:AH7">
    <cfRule type="expression" dxfId="11" priority="36">
      <formula>ISNA(Z7)</formula>
    </cfRule>
  </conditionalFormatting>
  <conditionalFormatting sqref="Z9:AH10">
    <cfRule type="expression" dxfId="10" priority="42">
      <formula>ISNA(Z9)</formula>
    </cfRule>
  </conditionalFormatting>
  <conditionalFormatting sqref="Z12:AH14 Z16:AH21">
    <cfRule type="expression" dxfId="9" priority="41">
      <formula>ISNA(Z12)</formula>
    </cfRule>
  </conditionalFormatting>
  <conditionalFormatting sqref="Z23:AH32">
    <cfRule type="expression" dxfId="8" priority="37">
      <formula>ISNA(Z23)</formula>
    </cfRule>
  </conditionalFormatting>
  <conditionalFormatting sqref="AA31:AA32">
    <cfRule type="expression" dxfId="7" priority="6">
      <formula>ISNA(AA31)</formula>
    </cfRule>
  </conditionalFormatting>
  <conditionalFormatting sqref="AB9:AB32">
    <cfRule type="expression" dxfId="6" priority="7">
      <formula>ISNA(AB9)</formula>
    </cfRule>
  </conditionalFormatting>
  <conditionalFormatting sqref="AC31:AC32">
    <cfRule type="expression" dxfId="5" priority="4">
      <formula>ISNA(AC31)</formula>
    </cfRule>
  </conditionalFormatting>
  <conditionalFormatting sqref="AD9:AD32">
    <cfRule type="expression" dxfId="4" priority="5">
      <formula>ISNA(AD9)</formula>
    </cfRule>
  </conditionalFormatting>
  <conditionalFormatting sqref="AE31:AE32">
    <cfRule type="expression" dxfId="3" priority="2">
      <formula>ISNA(AE31)</formula>
    </cfRule>
  </conditionalFormatting>
  <conditionalFormatting sqref="AF9:AF32">
    <cfRule type="expression" dxfId="2" priority="3">
      <formula>ISNA(AF9)</formula>
    </cfRule>
  </conditionalFormatting>
  <conditionalFormatting sqref="AG31:AG32">
    <cfRule type="expression" dxfId="1" priority="34">
      <formula>ISNA(AG31)</formula>
    </cfRule>
  </conditionalFormatting>
  <conditionalFormatting sqref="AH9:AH32">
    <cfRule type="expression" dxfId="0" priority="35">
      <formula>ISNA(AH9)</formula>
    </cfRule>
  </conditionalFormatting>
  <pageMargins left="0.39370078740157483" right="0.39370078740157483" top="0.59055118110236227" bottom="0.59055118110236227" header="0.31496062992125984" footer="0.31496062992125984"/>
  <pageSetup paperSize="9" scale="58" orientation="landscape" r:id="rId1"/>
  <headerFooter>
    <oddFooter>&amp;RBIBB/AB 1.1/Stand: 04.12.2019</oddFooter>
  </headerFooter>
  <ignoredErrors>
    <ignoredError sqref="R9:W29 F31:F32 I25:I32 H31:H32 J31:J32 L31:L32 N31:N32 S31:X32 AB31:AF32 AC25:AC28" formula="1"/>
  </ignoredError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Deckblatt</vt:lpstr>
      <vt:lpstr>2025</vt:lpstr>
    </vt:vector>
  </TitlesOfParts>
  <Company>BiBB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Matthes, Stephanie</dc:creator>
  <cp:lastModifiedBy>Zeuner, Philipp</cp:lastModifiedBy>
  <cp:lastPrinted>2026-05-08T08:09:10Z</cp:lastPrinted>
  <dcterms:created xsi:type="dcterms:W3CDTF">2017-02-20T09:36:52Z</dcterms:created>
  <dcterms:modified xsi:type="dcterms:W3CDTF">2026-06-24T08:17:08Z</dcterms:modified>
</cp:coreProperties>
</file>