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12" yWindow="228" windowWidth="18792" windowHeight="10188" tabRatio="868"/>
  </bookViews>
  <sheets>
    <sheet name="Tabelle A1.3-10" sheetId="5" r:id="rId1"/>
  </sheets>
  <calcPr calcId="145621"/>
</workbook>
</file>

<file path=xl/calcChain.xml><?xml version="1.0" encoding="utf-8"?>
<calcChain xmlns="http://schemas.openxmlformats.org/spreadsheetml/2006/main">
  <c r="K31" i="5" l="1"/>
  <c r="K9" i="5"/>
  <c r="K6" i="5"/>
  <c r="M31" i="5"/>
  <c r="M30" i="5"/>
  <c r="M29" i="5"/>
  <c r="M28" i="5"/>
  <c r="M27" i="5"/>
  <c r="M25" i="5"/>
  <c r="M24" i="5"/>
  <c r="M22" i="5"/>
  <c r="M21" i="5"/>
  <c r="M19" i="5"/>
  <c r="M18" i="5"/>
  <c r="M17" i="5"/>
  <c r="M16" i="5"/>
  <c r="M14" i="5"/>
  <c r="M13" i="5"/>
  <c r="M12" i="5"/>
  <c r="M11" i="5"/>
  <c r="M10" i="5"/>
  <c r="M9" i="5"/>
  <c r="M7" i="5"/>
  <c r="M6" i="5"/>
  <c r="I31" i="5"/>
  <c r="I30" i="5"/>
  <c r="I29" i="5"/>
  <c r="I28" i="5"/>
  <c r="I27" i="5"/>
  <c r="I25" i="5"/>
  <c r="I24" i="5"/>
  <c r="I22" i="5"/>
  <c r="I21" i="5"/>
  <c r="I19" i="5"/>
  <c r="I18" i="5"/>
  <c r="I17" i="5"/>
  <c r="I16" i="5"/>
  <c r="I14" i="5"/>
  <c r="I13" i="5"/>
  <c r="I12" i="5"/>
  <c r="I11" i="5"/>
  <c r="I10" i="5"/>
  <c r="I9" i="5"/>
  <c r="I7" i="5"/>
  <c r="I6" i="5"/>
  <c r="G31" i="5"/>
  <c r="G30" i="5"/>
  <c r="G29" i="5"/>
  <c r="G28" i="5"/>
  <c r="G27" i="5"/>
  <c r="G24" i="5"/>
  <c r="G22" i="5"/>
  <c r="G21" i="5"/>
  <c r="G19" i="5"/>
  <c r="G18" i="5"/>
  <c r="G17" i="5"/>
  <c r="G16" i="5"/>
  <c r="G14" i="5"/>
  <c r="G13" i="5"/>
  <c r="G12" i="5"/>
  <c r="G11" i="5"/>
  <c r="G10" i="5"/>
  <c r="G9" i="5"/>
  <c r="G7" i="5"/>
  <c r="G6" i="5"/>
  <c r="E31" i="5"/>
  <c r="E30" i="5"/>
  <c r="E29" i="5"/>
  <c r="E28" i="5"/>
  <c r="E27" i="5"/>
  <c r="E25" i="5"/>
  <c r="E24" i="5"/>
  <c r="E22" i="5"/>
  <c r="E21" i="5"/>
  <c r="E19" i="5"/>
  <c r="E18" i="5"/>
  <c r="E17" i="5"/>
  <c r="E16" i="5"/>
  <c r="E14" i="5"/>
  <c r="E13" i="5"/>
  <c r="E12" i="5"/>
  <c r="E11" i="5"/>
  <c r="E10" i="5"/>
  <c r="E9" i="5"/>
  <c r="E7" i="5"/>
  <c r="E6" i="5"/>
  <c r="C31" i="5"/>
  <c r="C30" i="5"/>
  <c r="C29" i="5"/>
  <c r="C28" i="5"/>
  <c r="C27" i="5"/>
  <c r="C25" i="5"/>
  <c r="C24" i="5"/>
  <c r="C22" i="5"/>
  <c r="C21" i="5"/>
  <c r="C19" i="5"/>
  <c r="C18" i="5"/>
  <c r="C17" i="5"/>
  <c r="C16" i="5"/>
  <c r="C14" i="5"/>
  <c r="C13" i="5"/>
  <c r="C12" i="5"/>
  <c r="C11" i="5"/>
  <c r="C10" i="5"/>
  <c r="C9" i="5"/>
  <c r="C7" i="5"/>
  <c r="C6" i="5"/>
  <c r="K30" i="5" l="1"/>
  <c r="K29" i="5"/>
  <c r="K28" i="5"/>
  <c r="K27" i="5"/>
  <c r="K25" i="5"/>
  <c r="K24" i="5"/>
  <c r="K22" i="5"/>
  <c r="K21" i="5"/>
  <c r="K19" i="5"/>
  <c r="K18" i="5"/>
  <c r="K17" i="5"/>
  <c r="K16" i="5"/>
  <c r="K14" i="5"/>
  <c r="K13" i="5"/>
  <c r="K12" i="5"/>
  <c r="K11" i="5"/>
  <c r="K10" i="5"/>
  <c r="K7" i="5"/>
</calcChain>
</file>

<file path=xl/sharedStrings.xml><?xml version="1.0" encoding="utf-8"?>
<sst xmlns="http://schemas.openxmlformats.org/spreadsheetml/2006/main" count="55" uniqueCount="42">
  <si>
    <t>abs.</t>
  </si>
  <si>
    <t>in %</t>
  </si>
  <si>
    <t>keine Angaben</t>
  </si>
  <si>
    <t>Geschlecht</t>
  </si>
  <si>
    <t>männlich</t>
  </si>
  <si>
    <t>weiblich</t>
  </si>
  <si>
    <t>Schulabschluss</t>
  </si>
  <si>
    <t>ohne Hauptschulabschluss</t>
  </si>
  <si>
    <t>Hauptschulabschluss</t>
  </si>
  <si>
    <t>Realschulabschluss</t>
  </si>
  <si>
    <t>Fachhochschulreife</t>
  </si>
  <si>
    <t>allgemeine Hochschulreife</t>
  </si>
  <si>
    <t>Staatsangehörigkeit</t>
  </si>
  <si>
    <t>Alter</t>
  </si>
  <si>
    <t>15 Jahre und jünger</t>
  </si>
  <si>
    <t>16 bis 18 Jahre</t>
  </si>
  <si>
    <t>19 bis 20 Jahre</t>
  </si>
  <si>
    <t>21 bis 24 Jahre</t>
  </si>
  <si>
    <t>darunter:</t>
  </si>
  <si>
    <t>besuchte Schule</t>
  </si>
  <si>
    <t>allgemeinbildende Schule</t>
  </si>
  <si>
    <t>berufsbildende Schule</t>
  </si>
  <si>
    <t>Hochschule und Akademien</t>
  </si>
  <si>
    <t>keine Angabe</t>
  </si>
  <si>
    <t>deutsch</t>
  </si>
  <si>
    <t>ausländisch</t>
  </si>
  <si>
    <t>25 Jahre und älter/keine Angabe</t>
  </si>
  <si>
    <t>Merkmale der Bewerber/-innen</t>
  </si>
  <si>
    <t xml:space="preserve">   türkisch</t>
  </si>
  <si>
    <t xml:space="preserve">   italienisch</t>
  </si>
  <si>
    <t>&lt;3</t>
  </si>
  <si>
    <t>&lt;0,1</t>
  </si>
  <si>
    <t>alte Länder</t>
  </si>
  <si>
    <t>neue Länder</t>
  </si>
  <si>
    <t>Berichtsjahr 2013</t>
  </si>
  <si>
    <t>Berichtsjahr 2012</t>
  </si>
  <si>
    <r>
      <t>Bundesgebiet</t>
    </r>
    <r>
      <rPr>
        <b/>
        <vertAlign val="superscript"/>
        <sz val="10"/>
        <rFont val="Arial"/>
        <family val="2"/>
      </rPr>
      <t>2</t>
    </r>
  </si>
  <si>
    <r>
      <t>Insgesamt</t>
    </r>
    <r>
      <rPr>
        <b/>
        <vertAlign val="superscript"/>
        <sz val="9"/>
        <rFont val="Arial"/>
        <family val="2"/>
      </rPr>
      <t>2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</si>
  <si>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Jeweils Zeitraum 1. Oktober des Vorjahres bis 30. September.</t>
    </r>
  </si>
  <si>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Abweichungen der Gesamtzahlen gegenüber den Summen der Einzelwerte sind auf nicht zuordenbare Angaben zurückzuführen.</t>
    </r>
  </si>
  <si>
    <t>Quelle: Bundesagentur für Arbeit; Berechnungen des Bundesinstituts für Berufsbildung</t>
  </si>
  <si>
    <r>
      <t>Tabelle A1.3-10: Unvermittelte Bewerber/-innen nach Geschlecht, Schulabschluss, besuchter Schule, Staatsangehörigkeit und Alter, Berichtsjahre 2012 und 2013</t>
    </r>
    <r>
      <rPr>
        <b/>
        <vertAlign val="superscript"/>
        <sz val="10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</si>
</sst>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4" formatCode="_-* #,##0.00\ &quot;€&quot;_-;\-* #,##0.00\ &quot;€&quot;_-;_-* &quot;-&quot;??\ &quot;€&quot;_-;_-@_-"/>
    <numFmt numFmtId="164" formatCode="0.0"/>
    <numFmt numFmtId="165" formatCode="#,##0.0"/>
    <numFmt numFmtId="166" formatCode="@\ *."/>
    <numFmt numFmtId="167" formatCode="0.0_)"/>
    <numFmt numFmtId="168" formatCode="\ @\ *."/>
    <numFmt numFmtId="169" formatCode="\+#\ ###\ ##0;\-\ #\ ###\ ##0;\-"/>
    <numFmt numFmtId="170" formatCode="* &quot;[&quot;#0&quot;]&quot;"/>
    <numFmt numFmtId="171" formatCode="*+\ #\ ###\ ###\ ##0.0;\-\ #\ ###\ ###\ ##0.0;* &quot;&quot;\-&quot;&quot;"/>
    <numFmt numFmtId="172" formatCode="\+\ #\ ###\ ###\ ##0.0;\-\ #\ ###\ ###\ ##0.0;* &quot;&quot;\-&quot;&quot;"/>
    <numFmt numFmtId="173" formatCode="* &quot;[&quot;#0\ \ &quot;]&quot;"/>
    <numFmt numFmtId="174" formatCode="##\ ###\ ##0"/>
    <numFmt numFmtId="175" formatCode="#\ ###\ ###"/>
    <numFmt numFmtId="176" formatCode="#\ ###\ ##0.0;\-\ #\ ###\ ##0.0;\-"/>
    <numFmt numFmtId="177" formatCode="00000"/>
  </numFmts>
  <fonts count="2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9"/>
      <color theme="1"/>
      <name val="Arial"/>
      <family val="2"/>
    </font>
    <font>
      <vertAlign val="superscript"/>
      <sz val="9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sz val="6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vertAlign val="superscript"/>
      <sz val="1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9"/>
      <name val="Arial"/>
      <family val="2"/>
    </font>
    <font>
      <sz val="11"/>
      <name val="Calibri"/>
      <family val="2"/>
      <scheme val="minor"/>
    </font>
    <font>
      <b/>
      <vertAlign val="superscript"/>
      <sz val="9"/>
      <name val="Arial"/>
      <family val="2"/>
    </font>
    <font>
      <vertAlign val="superscript"/>
      <sz val="9"/>
      <color theme="1"/>
      <name val="Arial"/>
      <family val="2"/>
    </font>
    <font>
      <sz val="8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2">
    <xf numFmtId="0" fontId="0" fillId="0" borderId="0"/>
    <xf numFmtId="0" fontId="3" fillId="0" borderId="0"/>
    <xf numFmtId="0" fontId="7" fillId="0" borderId="0"/>
    <xf numFmtId="166" fontId="9" fillId="0" borderId="0"/>
    <xf numFmtId="49" fontId="9" fillId="0" borderId="0"/>
    <xf numFmtId="167" fontId="3" fillId="0" borderId="0">
      <alignment horizontal="center"/>
    </xf>
    <xf numFmtId="168" fontId="9" fillId="0" borderId="0"/>
    <xf numFmtId="169" fontId="3" fillId="0" borderId="0"/>
    <xf numFmtId="170" fontId="3" fillId="0" borderId="0"/>
    <xf numFmtId="171" fontId="3" fillId="0" borderId="0"/>
    <xf numFmtId="172" fontId="3" fillId="0" borderId="0">
      <alignment horizontal="center"/>
    </xf>
    <xf numFmtId="173" fontId="3" fillId="0" borderId="0">
      <alignment horizontal="center"/>
    </xf>
    <xf numFmtId="174" fontId="3" fillId="0" borderId="0">
      <alignment horizontal="center"/>
    </xf>
    <xf numFmtId="175" fontId="3" fillId="0" borderId="0">
      <alignment horizontal="center"/>
    </xf>
    <xf numFmtId="176" fontId="3" fillId="0" borderId="0">
      <alignment horizontal="center"/>
    </xf>
    <xf numFmtId="44" fontId="3" fillId="0" borderId="0" applyFont="0" applyFill="0" applyBorder="0" applyAlignment="0" applyProtection="0"/>
    <xf numFmtId="0" fontId="10" fillId="0" borderId="11" applyFont="0" applyBorder="0" applyAlignment="0"/>
    <xf numFmtId="1" fontId="1" fillId="2" borderId="6">
      <alignment horizontal="right"/>
    </xf>
    <xf numFmtId="0" fontId="3" fillId="0" borderId="0"/>
    <xf numFmtId="0" fontId="11" fillId="0" borderId="0"/>
    <xf numFmtId="165" fontId="12" fillId="0" borderId="0">
      <alignment horizontal="center" vertical="center"/>
    </xf>
    <xf numFmtId="0" fontId="3" fillId="0" borderId="0"/>
  </cellStyleXfs>
  <cellXfs count="83">
    <xf numFmtId="0" fontId="0" fillId="0" borderId="0" xfId="0"/>
    <xf numFmtId="0" fontId="1" fillId="0" borderId="0" xfId="0" applyFont="1" applyBorder="1" applyAlignment="1">
      <alignment vertical="top" wrapText="1"/>
    </xf>
    <xf numFmtId="0" fontId="7" fillId="0" borderId="0" xfId="0" applyFont="1"/>
    <xf numFmtId="177" fontId="2" fillId="0" borderId="0" xfId="0" applyNumberFormat="1" applyFont="1" applyFill="1" applyBorder="1"/>
    <xf numFmtId="0" fontId="2" fillId="4" borderId="3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2" fillId="8" borderId="0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/>
    </xf>
    <xf numFmtId="0" fontId="2" fillId="9" borderId="2" xfId="0" applyFont="1" applyFill="1" applyBorder="1"/>
    <xf numFmtId="164" fontId="2" fillId="7" borderId="7" xfId="0" applyNumberFormat="1" applyFont="1" applyFill="1" applyBorder="1" applyAlignment="1">
      <alignment horizontal="right" indent="2"/>
    </xf>
    <xf numFmtId="3" fontId="2" fillId="7" borderId="0" xfId="0" applyNumberFormat="1" applyFont="1" applyFill="1" applyAlignment="1">
      <alignment horizontal="right" indent="1"/>
    </xf>
    <xf numFmtId="3" fontId="2" fillId="8" borderId="0" xfId="0" applyNumberFormat="1" applyFont="1" applyFill="1" applyAlignment="1">
      <alignment horizontal="right" indent="1"/>
    </xf>
    <xf numFmtId="164" fontId="2" fillId="8" borderId="7" xfId="0" applyNumberFormat="1" applyFont="1" applyFill="1" applyBorder="1" applyAlignment="1">
      <alignment horizontal="right" indent="2"/>
    </xf>
    <xf numFmtId="0" fontId="2" fillId="9" borderId="4" xfId="0" applyFont="1" applyFill="1" applyBorder="1"/>
    <xf numFmtId="0" fontId="16" fillId="6" borderId="2" xfId="0" applyFont="1" applyFill="1" applyBorder="1"/>
    <xf numFmtId="0" fontId="17" fillId="7" borderId="0" xfId="0" applyFont="1" applyFill="1"/>
    <xf numFmtId="0" fontId="17" fillId="7" borderId="7" xfId="0" applyFont="1" applyFill="1" applyBorder="1"/>
    <xf numFmtId="0" fontId="2" fillId="8" borderId="7" xfId="0" applyFont="1" applyFill="1" applyBorder="1" applyAlignment="1">
      <alignment horizontal="right" indent="2"/>
    </xf>
    <xf numFmtId="0" fontId="0" fillId="7" borderId="0" xfId="0" applyFill="1"/>
    <xf numFmtId="0" fontId="0" fillId="7" borderId="7" xfId="0" applyFill="1" applyBorder="1"/>
    <xf numFmtId="0" fontId="4" fillId="9" borderId="2" xfId="0" applyFont="1" applyFill="1" applyBorder="1" applyAlignment="1">
      <alignment horizontal="left"/>
    </xf>
    <xf numFmtId="0" fontId="9" fillId="9" borderId="2" xfId="0" applyFont="1" applyFill="1" applyBorder="1" applyAlignment="1">
      <alignment horizontal="left"/>
    </xf>
    <xf numFmtId="0" fontId="9" fillId="9" borderId="4" xfId="0" applyFont="1" applyFill="1" applyBorder="1" applyAlignment="1">
      <alignment horizontal="left"/>
    </xf>
    <xf numFmtId="0" fontId="2" fillId="9" borderId="2" xfId="0" applyFont="1" applyFill="1" applyBorder="1" applyAlignment="1">
      <alignment horizontal="left"/>
    </xf>
    <xf numFmtId="0" fontId="2" fillId="9" borderId="4" xfId="0" applyFont="1" applyFill="1" applyBorder="1" applyAlignment="1">
      <alignment horizontal="left"/>
    </xf>
    <xf numFmtId="177" fontId="6" fillId="0" borderId="0" xfId="0" applyNumberFormat="1" applyFont="1" applyFill="1" applyBorder="1"/>
    <xf numFmtId="177" fontId="19" fillId="0" borderId="0" xfId="0" applyNumberFormat="1" applyFont="1" applyFill="1" applyBorder="1"/>
    <xf numFmtId="0" fontId="5" fillId="0" borderId="2" xfId="0" applyFont="1" applyBorder="1"/>
    <xf numFmtId="3" fontId="2" fillId="8" borderId="8" xfId="0" applyNumberFormat="1" applyFont="1" applyFill="1" applyBorder="1" applyAlignment="1">
      <alignment horizontal="right" indent="1"/>
    </xf>
    <xf numFmtId="164" fontId="2" fillId="7" borderId="9" xfId="0" applyNumberFormat="1" applyFont="1" applyFill="1" applyBorder="1" applyAlignment="1">
      <alignment horizontal="right" indent="2"/>
    </xf>
    <xf numFmtId="3" fontId="5" fillId="7" borderId="0" xfId="0" applyNumberFormat="1" applyFont="1" applyFill="1" applyBorder="1" applyAlignment="1">
      <alignment horizontal="right" indent="1"/>
    </xf>
    <xf numFmtId="3" fontId="5" fillId="7" borderId="8" xfId="0" applyNumberFormat="1" applyFont="1" applyFill="1" applyBorder="1" applyAlignment="1">
      <alignment horizontal="right" indent="1"/>
    </xf>
    <xf numFmtId="3" fontId="5" fillId="7" borderId="10" xfId="0" applyNumberFormat="1" applyFont="1" applyFill="1" applyBorder="1" applyAlignment="1">
      <alignment horizontal="right" indent="1"/>
    </xf>
    <xf numFmtId="3" fontId="5" fillId="8" borderId="0" xfId="0" applyNumberFormat="1" applyFont="1" applyFill="1" applyBorder="1" applyAlignment="1">
      <alignment horizontal="right" indent="1"/>
    </xf>
    <xf numFmtId="3" fontId="5" fillId="8" borderId="8" xfId="0" applyNumberFormat="1" applyFont="1" applyFill="1" applyBorder="1" applyAlignment="1">
      <alignment horizontal="right" indent="1"/>
    </xf>
    <xf numFmtId="3" fontId="8" fillId="4" borderId="3" xfId="0" applyNumberFormat="1" applyFont="1" applyFill="1" applyBorder="1" applyAlignment="1">
      <alignment horizontal="right" vertical="center" indent="1"/>
    </xf>
    <xf numFmtId="3" fontId="8" fillId="4" borderId="6" xfId="0" applyNumberFormat="1" applyFont="1" applyFill="1" applyBorder="1" applyAlignment="1">
      <alignment horizontal="right" vertical="center" indent="1"/>
    </xf>
    <xf numFmtId="3" fontId="8" fillId="5" borderId="10" xfId="0" applyNumberFormat="1" applyFont="1" applyFill="1" applyBorder="1" applyAlignment="1">
      <alignment horizontal="right" vertical="center" indent="1"/>
    </xf>
    <xf numFmtId="3" fontId="8" fillId="5" borderId="6" xfId="0" applyNumberFormat="1" applyFont="1" applyFill="1" applyBorder="1" applyAlignment="1">
      <alignment horizontal="right" vertical="center" indent="1"/>
    </xf>
    <xf numFmtId="0" fontId="16" fillId="3" borderId="14" xfId="0" applyFont="1" applyFill="1" applyBorder="1" applyAlignment="1">
      <alignment vertical="center"/>
    </xf>
    <xf numFmtId="0" fontId="2" fillId="7" borderId="13" xfId="0" applyFont="1" applyFill="1" applyBorder="1" applyAlignment="1">
      <alignment horizontal="right" indent="2"/>
    </xf>
    <xf numFmtId="0" fontId="2" fillId="7" borderId="7" xfId="0" applyFont="1" applyFill="1" applyBorder="1" applyAlignment="1">
      <alignment horizontal="right" indent="2"/>
    </xf>
    <xf numFmtId="164" fontId="9" fillId="7" borderId="7" xfId="0" applyNumberFormat="1" applyFont="1" applyFill="1" applyBorder="1" applyAlignment="1">
      <alignment horizontal="right" indent="2"/>
    </xf>
    <xf numFmtId="164" fontId="9" fillId="7" borderId="9" xfId="0" applyNumberFormat="1" applyFont="1" applyFill="1" applyBorder="1" applyAlignment="1">
      <alignment horizontal="right" indent="2"/>
    </xf>
    <xf numFmtId="164" fontId="16" fillId="10" borderId="5" xfId="0" applyNumberFormat="1" applyFont="1" applyFill="1" applyBorder="1" applyAlignment="1">
      <alignment horizontal="right" vertical="center" indent="2"/>
    </xf>
    <xf numFmtId="3" fontId="20" fillId="7" borderId="8" xfId="0" applyNumberFormat="1" applyFont="1" applyFill="1" applyBorder="1" applyAlignment="1">
      <alignment horizontal="right" indent="1"/>
    </xf>
    <xf numFmtId="3" fontId="20" fillId="7" borderId="0" xfId="0" applyNumberFormat="1" applyFont="1" applyFill="1" applyBorder="1" applyAlignment="1">
      <alignment horizontal="right" indent="1"/>
    </xf>
    <xf numFmtId="3" fontId="20" fillId="8" borderId="0" xfId="0" applyNumberFormat="1" applyFont="1" applyFill="1" applyBorder="1" applyAlignment="1">
      <alignment horizontal="right" indent="1"/>
    </xf>
    <xf numFmtId="3" fontId="20" fillId="7" borderId="10" xfId="0" applyNumberFormat="1" applyFont="1" applyFill="1" applyBorder="1" applyAlignment="1">
      <alignment horizontal="right" indent="1"/>
    </xf>
    <xf numFmtId="3" fontId="20" fillId="8" borderId="8" xfId="0" applyNumberFormat="1" applyFont="1" applyFill="1" applyBorder="1" applyAlignment="1">
      <alignment horizontal="right" indent="1"/>
    </xf>
    <xf numFmtId="164" fontId="2" fillId="8" borderId="9" xfId="0" applyNumberFormat="1" applyFont="1" applyFill="1" applyBorder="1" applyAlignment="1">
      <alignment horizontal="right" indent="2"/>
    </xf>
    <xf numFmtId="164" fontId="9" fillId="8" borderId="7" xfId="0" applyNumberFormat="1" applyFont="1" applyFill="1" applyBorder="1" applyAlignment="1">
      <alignment horizontal="right" indent="2"/>
    </xf>
    <xf numFmtId="164" fontId="9" fillId="8" borderId="9" xfId="0" applyNumberFormat="1" applyFont="1" applyFill="1" applyBorder="1" applyAlignment="1">
      <alignment horizontal="right" indent="2"/>
    </xf>
    <xf numFmtId="164" fontId="1" fillId="5" borderId="5" xfId="0" applyNumberFormat="1" applyFont="1" applyFill="1" applyBorder="1" applyAlignment="1">
      <alignment horizontal="right" vertical="center" indent="2"/>
    </xf>
    <xf numFmtId="3" fontId="7" fillId="0" borderId="0" xfId="0" applyNumberFormat="1" applyFont="1"/>
    <xf numFmtId="177" fontId="5" fillId="0" borderId="0" xfId="0" applyNumberFormat="1" applyFont="1" applyFill="1" applyBorder="1"/>
    <xf numFmtId="3" fontId="5" fillId="8" borderId="10" xfId="0" applyNumberFormat="1" applyFont="1" applyFill="1" applyBorder="1" applyAlignment="1">
      <alignment horizontal="right" indent="1"/>
    </xf>
    <xf numFmtId="3" fontId="8" fillId="5" borderId="3" xfId="0" applyNumberFormat="1" applyFont="1" applyFill="1" applyBorder="1" applyAlignment="1">
      <alignment horizontal="right" vertical="center" inden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14" fillId="3" borderId="1" xfId="0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" fillId="4" borderId="3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</cellXfs>
  <cellStyles count="22">
    <cellStyle name="0mitP" xfId="3"/>
    <cellStyle name="0ohneP" xfId="4"/>
    <cellStyle name="10mitP" xfId="5"/>
    <cellStyle name="1mitP" xfId="6"/>
    <cellStyle name="3mitP" xfId="7"/>
    <cellStyle name="3ohneP" xfId="8"/>
    <cellStyle name="4mitP" xfId="9"/>
    <cellStyle name="6mitP" xfId="10"/>
    <cellStyle name="6ohneP" xfId="11"/>
    <cellStyle name="7mitP" xfId="12"/>
    <cellStyle name="9mitP" xfId="13"/>
    <cellStyle name="9ohneP" xfId="14"/>
    <cellStyle name="Euro" xfId="15"/>
    <cellStyle name="nf2" xfId="16"/>
    <cellStyle name="Normal_040831_KapaBedarf-AA_Hochfahrlogik_A2LL_KT" xfId="17"/>
    <cellStyle name="Standard" xfId="0" builtinId="0"/>
    <cellStyle name="Standard 2" xfId="1"/>
    <cellStyle name="Standard 2 2" xfId="2"/>
    <cellStyle name="Standard 2 2 2" xfId="18"/>
    <cellStyle name="Standard 2 2 2 2" xfId="19"/>
    <cellStyle name="Standard 2 3" xfId="21"/>
    <cellStyle name="Tsd" xfId="20"/>
  </cellStyles>
  <dxfs count="0"/>
  <tableStyles count="0" defaultTableStyle="TableStyleMedium9" defaultPivotStyle="PivotStyleLight16"/>
  <colors>
    <mruColors>
      <color rgb="FF66FF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5"/>
  <sheetViews>
    <sheetView tabSelected="1" workbookViewId="0">
      <selection activeCell="P6" sqref="P6"/>
    </sheetView>
  </sheetViews>
  <sheetFormatPr baseColWidth="10" defaultColWidth="11.44140625" defaultRowHeight="13.8" x14ac:dyDescent="0.25"/>
  <cols>
    <col min="1" max="1" width="26.5546875" style="2" customWidth="1"/>
    <col min="2" max="13" width="9.6640625" style="2" customWidth="1"/>
    <col min="14" max="14" width="7.44140625" style="2" customWidth="1"/>
    <col min="15" max="15" width="5.5546875" style="2" customWidth="1"/>
    <col min="16" max="16" width="6.6640625" style="2" customWidth="1"/>
    <col min="17" max="17" width="5" style="2" customWidth="1"/>
    <col min="18" max="18" width="6.109375" style="2" customWidth="1"/>
    <col min="19" max="19" width="4.88671875" style="2" customWidth="1"/>
    <col min="20" max="20" width="6.6640625" style="2" customWidth="1"/>
    <col min="21" max="21" width="4.88671875" style="2" customWidth="1"/>
    <col min="22" max="22" width="6.88671875" style="2" customWidth="1"/>
    <col min="23" max="23" width="4.5546875" style="2" customWidth="1"/>
    <col min="24" max="24" width="6.109375" style="2" customWidth="1"/>
    <col min="25" max="25" width="4.88671875" style="2" customWidth="1"/>
    <col min="26" max="16384" width="11.44140625" style="2"/>
  </cols>
  <sheetData>
    <row r="1" spans="1:25" ht="36" customHeight="1" x14ac:dyDescent="0.25">
      <c r="A1" s="63" t="s">
        <v>41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8" customHeight="1" x14ac:dyDescent="0.25">
      <c r="A2" s="65" t="s">
        <v>27</v>
      </c>
      <c r="B2" s="68" t="s">
        <v>34</v>
      </c>
      <c r="C2" s="69"/>
      <c r="D2" s="69"/>
      <c r="E2" s="69"/>
      <c r="F2" s="69"/>
      <c r="G2" s="70"/>
      <c r="H2" s="71" t="s">
        <v>35</v>
      </c>
      <c r="I2" s="72"/>
      <c r="J2" s="72"/>
      <c r="K2" s="72"/>
      <c r="L2" s="72"/>
      <c r="M2" s="73"/>
    </row>
    <row r="3" spans="1:25" ht="20.25" customHeight="1" x14ac:dyDescent="0.25">
      <c r="A3" s="66"/>
      <c r="B3" s="74" t="s">
        <v>36</v>
      </c>
      <c r="C3" s="75"/>
      <c r="D3" s="76" t="s">
        <v>32</v>
      </c>
      <c r="E3" s="77"/>
      <c r="F3" s="74" t="s">
        <v>33</v>
      </c>
      <c r="G3" s="78"/>
      <c r="H3" s="79" t="s">
        <v>36</v>
      </c>
      <c r="I3" s="80"/>
      <c r="J3" s="81" t="s">
        <v>32</v>
      </c>
      <c r="K3" s="82"/>
      <c r="L3" s="81" t="s">
        <v>33</v>
      </c>
      <c r="M3" s="82"/>
    </row>
    <row r="4" spans="1:25" x14ac:dyDescent="0.25">
      <c r="A4" s="67"/>
      <c r="B4" s="4" t="s">
        <v>0</v>
      </c>
      <c r="C4" s="5" t="s">
        <v>1</v>
      </c>
      <c r="D4" s="4" t="s">
        <v>0</v>
      </c>
      <c r="E4" s="5" t="s">
        <v>1</v>
      </c>
      <c r="F4" s="4" t="s">
        <v>0</v>
      </c>
      <c r="G4" s="5" t="s">
        <v>1</v>
      </c>
      <c r="H4" s="6" t="s">
        <v>0</v>
      </c>
      <c r="I4" s="7" t="s">
        <v>1</v>
      </c>
      <c r="J4" s="8" t="s">
        <v>0</v>
      </c>
      <c r="K4" s="7" t="s">
        <v>1</v>
      </c>
      <c r="L4" s="8" t="s">
        <v>0</v>
      </c>
      <c r="M4" s="7" t="s">
        <v>1</v>
      </c>
    </row>
    <row r="5" spans="1:25" ht="14.25" x14ac:dyDescent="0.2">
      <c r="A5" s="19" t="s">
        <v>3</v>
      </c>
      <c r="B5" s="9"/>
      <c r="C5" s="45"/>
      <c r="D5" s="10"/>
      <c r="E5" s="46"/>
      <c r="F5" s="10"/>
      <c r="G5" s="46"/>
      <c r="H5" s="11"/>
      <c r="I5" s="22"/>
      <c r="J5" s="11"/>
      <c r="K5" s="12"/>
      <c r="L5" s="11"/>
      <c r="M5" s="12"/>
    </row>
    <row r="6" spans="1:25" x14ac:dyDescent="0.25">
      <c r="A6" s="13" t="s">
        <v>4</v>
      </c>
      <c r="B6" s="35">
        <v>47567</v>
      </c>
      <c r="C6" s="14">
        <f>B6/B32*100</f>
        <v>56.922837585563158</v>
      </c>
      <c r="D6" s="35">
        <v>41947</v>
      </c>
      <c r="E6" s="14">
        <f>D6/D32*100</f>
        <v>56.964569441992474</v>
      </c>
      <c r="F6" s="35">
        <v>5420</v>
      </c>
      <c r="G6" s="14">
        <f>F6/F32*100</f>
        <v>56.264922661683791</v>
      </c>
      <c r="H6" s="38">
        <v>42049</v>
      </c>
      <c r="I6" s="17">
        <f>(H6/H32)*100</f>
        <v>55.339281954095597</v>
      </c>
      <c r="J6" s="38">
        <v>36294</v>
      </c>
      <c r="K6" s="17">
        <f xml:space="preserve"> (J6/J32)*100</f>
        <v>55.451323107009721</v>
      </c>
      <c r="L6" s="38">
        <v>5746</v>
      </c>
      <c r="M6" s="17">
        <f>(L6/L32)*100</f>
        <v>54.671741198858228</v>
      </c>
    </row>
    <row r="7" spans="1:25" ht="14.25" x14ac:dyDescent="0.2">
      <c r="A7" s="18" t="s">
        <v>5</v>
      </c>
      <c r="B7" s="36">
        <v>35997</v>
      </c>
      <c r="C7" s="34">
        <f>B7/B32*100</f>
        <v>43.077162414436835</v>
      </c>
      <c r="D7" s="37">
        <v>31690</v>
      </c>
      <c r="E7" s="34">
        <f>D7/D32*100</f>
        <v>43.035430558007526</v>
      </c>
      <c r="F7" s="36">
        <v>4213</v>
      </c>
      <c r="G7" s="34">
        <f>F7/F32*100</f>
        <v>43.735077338316202</v>
      </c>
      <c r="H7" s="39">
        <v>33935</v>
      </c>
      <c r="I7" s="55">
        <f>(H7/H32)*100</f>
        <v>44.660718045904403</v>
      </c>
      <c r="J7" s="39">
        <v>29158</v>
      </c>
      <c r="K7" s="55">
        <f xml:space="preserve"> (J7/J32) *100</f>
        <v>44.548676892990287</v>
      </c>
      <c r="L7" s="39">
        <v>4764</v>
      </c>
      <c r="M7" s="55">
        <f>(L7/L32)*100</f>
        <v>45.328258801141772</v>
      </c>
    </row>
    <row r="8" spans="1:25" ht="15" x14ac:dyDescent="0.25">
      <c r="A8" s="19" t="s">
        <v>6</v>
      </c>
      <c r="B8" s="20"/>
      <c r="C8" s="21"/>
      <c r="D8" s="15"/>
      <c r="E8" s="21"/>
      <c r="F8" s="15"/>
      <c r="G8" s="14"/>
      <c r="H8" s="16"/>
      <c r="I8" s="22"/>
      <c r="J8" s="38"/>
      <c r="K8" s="17"/>
      <c r="L8" s="16"/>
      <c r="M8" s="22"/>
    </row>
    <row r="9" spans="1:25" ht="14.25" x14ac:dyDescent="0.2">
      <c r="A9" s="13" t="s">
        <v>7</v>
      </c>
      <c r="B9" s="35">
        <v>1471</v>
      </c>
      <c r="C9" s="14">
        <f>B9/B32*100</f>
        <v>1.7603274137188263</v>
      </c>
      <c r="D9" s="35">
        <v>1064</v>
      </c>
      <c r="E9" s="14">
        <f>D9/D32*100</f>
        <v>1.444925784591985</v>
      </c>
      <c r="F9" s="35">
        <v>407</v>
      </c>
      <c r="G9" s="14">
        <f>F9/F32*100</f>
        <v>4.2250596906467353</v>
      </c>
      <c r="H9" s="38">
        <v>1548</v>
      </c>
      <c r="I9" s="17">
        <f>(H9/H32)*100</f>
        <v>2.0372710044219833</v>
      </c>
      <c r="J9" s="38">
        <v>966</v>
      </c>
      <c r="K9" s="17">
        <f>(J9/J32)*100</f>
        <v>1.4758907290839089</v>
      </c>
      <c r="L9" s="38">
        <v>582</v>
      </c>
      <c r="M9" s="17">
        <f>(L9/L32)*100</f>
        <v>5.5375832540437679</v>
      </c>
    </row>
    <row r="10" spans="1:25" ht="14.25" x14ac:dyDescent="0.2">
      <c r="A10" s="13" t="s">
        <v>8</v>
      </c>
      <c r="B10" s="35">
        <v>24658</v>
      </c>
      <c r="C10" s="14">
        <f>B10/B32*100</f>
        <v>29.507922071705515</v>
      </c>
      <c r="D10" s="35">
        <v>21383</v>
      </c>
      <c r="E10" s="14">
        <f>D10/D32*100</f>
        <v>29.038391026250395</v>
      </c>
      <c r="F10" s="35">
        <v>3265</v>
      </c>
      <c r="G10" s="14">
        <f>F10/F32*100</f>
        <v>33.893906363541994</v>
      </c>
      <c r="H10" s="38">
        <v>23300</v>
      </c>
      <c r="I10" s="17">
        <f>(H10/H32)*100</f>
        <v>30.664350389555693</v>
      </c>
      <c r="J10" s="38">
        <v>19626</v>
      </c>
      <c r="K10" s="17">
        <f>(J10/J32)*100</f>
        <v>29.985332762940782</v>
      </c>
      <c r="L10" s="38">
        <v>3669</v>
      </c>
      <c r="M10" s="17">
        <f>(L10/L32)*100</f>
        <v>34.909609895337773</v>
      </c>
    </row>
    <row r="11" spans="1:25" ht="14.25" x14ac:dyDescent="0.2">
      <c r="A11" s="13" t="s">
        <v>9</v>
      </c>
      <c r="B11" s="35">
        <v>34059</v>
      </c>
      <c r="C11" s="14">
        <f>B11/B32*100</f>
        <v>40.757981906083963</v>
      </c>
      <c r="D11" s="35">
        <v>30069</v>
      </c>
      <c r="E11" s="14">
        <f>D11/D32*100</f>
        <v>40.834091557233457</v>
      </c>
      <c r="F11" s="35">
        <v>3901</v>
      </c>
      <c r="G11" s="14">
        <f>F11/F32*100</f>
        <v>40.49621094155507</v>
      </c>
      <c r="H11" s="38">
        <v>30955</v>
      </c>
      <c r="I11" s="17">
        <f>(H11/H32)*100</f>
        <v>40.738839755738049</v>
      </c>
      <c r="J11" s="38">
        <v>26969</v>
      </c>
      <c r="K11" s="17">
        <f>(J11/J32)*100</f>
        <v>41.204241276049622</v>
      </c>
      <c r="L11" s="38">
        <v>3982</v>
      </c>
      <c r="M11" s="17">
        <f>(L11/L32)*100</f>
        <v>37.887725975261652</v>
      </c>
    </row>
    <row r="12" spans="1:25" ht="14.25" x14ac:dyDescent="0.2">
      <c r="A12" s="13" t="s">
        <v>10</v>
      </c>
      <c r="B12" s="35">
        <v>12307</v>
      </c>
      <c r="C12" s="14">
        <f>B12/B32*100</f>
        <v>14.72763390933895</v>
      </c>
      <c r="D12" s="35">
        <v>11681</v>
      </c>
      <c r="E12" s="14">
        <f>D12/D32*100</f>
        <v>15.862949332536633</v>
      </c>
      <c r="F12" s="35">
        <v>614</v>
      </c>
      <c r="G12" s="14">
        <f>F12/F32*100</f>
        <v>6.373922973113257</v>
      </c>
      <c r="H12" s="38">
        <v>11108</v>
      </c>
      <c r="I12" s="17">
        <f>(H12/H32)*100</f>
        <v>14.618867129922089</v>
      </c>
      <c r="J12" s="38">
        <v>10458</v>
      </c>
      <c r="K12" s="17">
        <f>(J12/J32)*100</f>
        <v>15.978121371386663</v>
      </c>
      <c r="L12" s="38">
        <v>644</v>
      </c>
      <c r="M12" s="17">
        <f>(L12/L32)*100</f>
        <v>6.1274976213130357</v>
      </c>
    </row>
    <row r="13" spans="1:25" ht="14.25" x14ac:dyDescent="0.2">
      <c r="A13" s="13" t="s">
        <v>11</v>
      </c>
      <c r="B13" s="35">
        <v>8686</v>
      </c>
      <c r="C13" s="14">
        <f>B13/B32*100</f>
        <v>10.394428222679624</v>
      </c>
      <c r="D13" s="35">
        <v>7520</v>
      </c>
      <c r="E13" s="14">
        <f>D13/D32*100</f>
        <v>10.212257424935833</v>
      </c>
      <c r="F13" s="35">
        <v>1076</v>
      </c>
      <c r="G13" s="14">
        <f>F13/F32*100</f>
        <v>11.16993667600955</v>
      </c>
      <c r="H13" s="38">
        <v>6845</v>
      </c>
      <c r="I13" s="17">
        <f>(H13/H32)*100</f>
        <v>9.0084754685196895</v>
      </c>
      <c r="J13" s="38">
        <v>5734</v>
      </c>
      <c r="K13" s="17">
        <f>(J13/J32)*100</f>
        <v>8.7606184684959967</v>
      </c>
      <c r="L13" s="38">
        <v>1107</v>
      </c>
      <c r="M13" s="17">
        <f>(L13/L32)*100</f>
        <v>10.532825880114178</v>
      </c>
    </row>
    <row r="14" spans="1:25" ht="14.25" x14ac:dyDescent="0.2">
      <c r="A14" s="18" t="s">
        <v>2</v>
      </c>
      <c r="B14" s="37">
        <v>2383</v>
      </c>
      <c r="C14" s="34">
        <f>B14/B32*100</f>
        <v>2.8517064764731224</v>
      </c>
      <c r="D14" s="36">
        <v>1920</v>
      </c>
      <c r="E14" s="34">
        <f>D14/D32*100</f>
        <v>2.6073848744517023</v>
      </c>
      <c r="F14" s="36">
        <v>370</v>
      </c>
      <c r="G14" s="34">
        <f>F14/F32*100</f>
        <v>3.8409633551333955</v>
      </c>
      <c r="H14" s="39">
        <v>2228</v>
      </c>
      <c r="I14" s="55">
        <f>(H14/H32)*100</f>
        <v>2.9321962518424933</v>
      </c>
      <c r="J14" s="61">
        <v>1699</v>
      </c>
      <c r="K14" s="55">
        <f>(J14/J32)*100</f>
        <v>2.5957953920430237</v>
      </c>
      <c r="L14" s="39">
        <v>526</v>
      </c>
      <c r="M14" s="55">
        <f>(L14/L32)*100</f>
        <v>5.004757373929591</v>
      </c>
    </row>
    <row r="15" spans="1:25" ht="15" x14ac:dyDescent="0.25">
      <c r="A15" s="19" t="s">
        <v>19</v>
      </c>
      <c r="B15" s="20"/>
      <c r="C15" s="21"/>
      <c r="D15" s="15"/>
      <c r="E15" s="21"/>
      <c r="F15" s="15"/>
      <c r="G15" s="14"/>
      <c r="H15" s="16"/>
      <c r="I15" s="17"/>
      <c r="J15" s="38"/>
      <c r="K15" s="17"/>
      <c r="L15" s="16"/>
      <c r="M15" s="17"/>
    </row>
    <row r="16" spans="1:25" ht="14.25" x14ac:dyDescent="0.2">
      <c r="A16" s="13" t="s">
        <v>20</v>
      </c>
      <c r="B16" s="35">
        <v>33692</v>
      </c>
      <c r="C16" s="14">
        <f>B16/B32*100</f>
        <v>40.318797568330858</v>
      </c>
      <c r="D16" s="35">
        <v>27188</v>
      </c>
      <c r="E16" s="14">
        <f>D16/D32*100</f>
        <v>36.921656232600455</v>
      </c>
      <c r="F16" s="35">
        <v>6372</v>
      </c>
      <c r="G16" s="14">
        <f>F16/F32*100</f>
        <v>66.147617564621612</v>
      </c>
      <c r="H16" s="38">
        <v>30864</v>
      </c>
      <c r="I16" s="17">
        <f xml:space="preserve"> (H16/H32)*100</f>
        <v>40.619077700568539</v>
      </c>
      <c r="J16" s="38">
        <v>23941</v>
      </c>
      <c r="K16" s="17">
        <f>(J16/J32)*100</f>
        <v>36.577950253620969</v>
      </c>
      <c r="L16" s="38">
        <v>6914</v>
      </c>
      <c r="M16" s="17">
        <f xml:space="preserve"> (L16/L32)*100</f>
        <v>65.78496669838249</v>
      </c>
    </row>
    <row r="17" spans="1:13" ht="14.25" x14ac:dyDescent="0.2">
      <c r="A17" s="13" t="s">
        <v>21</v>
      </c>
      <c r="B17" s="35">
        <v>44210</v>
      </c>
      <c r="C17" s="14">
        <f>B17/B32*100</f>
        <v>52.905557417069545</v>
      </c>
      <c r="D17" s="35">
        <v>41773</v>
      </c>
      <c r="E17" s="14">
        <f>D17/D32*100</f>
        <v>56.72827518774529</v>
      </c>
      <c r="F17" s="35">
        <v>2411</v>
      </c>
      <c r="G17" s="14">
        <f>F17/F32*100</f>
        <v>25.028547700612481</v>
      </c>
      <c r="H17" s="38">
        <v>40290</v>
      </c>
      <c r="I17" s="17">
        <f>(H17/H32)*100</f>
        <v>53.024320909665192</v>
      </c>
      <c r="J17" s="38">
        <v>37697</v>
      </c>
      <c r="K17" s="17">
        <f>(J17/J32)*100</f>
        <v>57.594878689726826</v>
      </c>
      <c r="L17" s="38">
        <v>2585</v>
      </c>
      <c r="M17" s="17">
        <f>(L17/L32)*100</f>
        <v>24.595623215984777</v>
      </c>
    </row>
    <row r="18" spans="1:13" ht="14.25" x14ac:dyDescent="0.2">
      <c r="A18" s="13" t="s">
        <v>22</v>
      </c>
      <c r="B18" s="35">
        <v>3042</v>
      </c>
      <c r="C18" s="14">
        <f>B18/B32*100</f>
        <v>3.6403235843186064</v>
      </c>
      <c r="D18" s="35">
        <v>2579</v>
      </c>
      <c r="E18" s="14">
        <f>D18/D32*100</f>
        <v>3.5023154120890312</v>
      </c>
      <c r="F18" s="35">
        <v>422</v>
      </c>
      <c r="G18" s="14">
        <f>F18/F32*100</f>
        <v>4.3807744212602513</v>
      </c>
      <c r="H18" s="38">
        <v>2232</v>
      </c>
      <c r="I18" s="17">
        <f>(H18/H32)*100</f>
        <v>2.9374605180037903</v>
      </c>
      <c r="J18" s="38">
        <v>1861</v>
      </c>
      <c r="K18" s="17">
        <f>(J18/J32)*100</f>
        <v>2.843305017417344</v>
      </c>
      <c r="L18" s="38">
        <v>370</v>
      </c>
      <c r="M18" s="17">
        <f>(L18/L32)*100</f>
        <v>3.5204567078972406</v>
      </c>
    </row>
    <row r="19" spans="1:13" ht="14.25" x14ac:dyDescent="0.2">
      <c r="A19" s="18" t="s">
        <v>23</v>
      </c>
      <c r="B19" s="37">
        <v>1742</v>
      </c>
      <c r="C19" s="34">
        <f>B19/B32*100</f>
        <v>2.0846297448662106</v>
      </c>
      <c r="D19" s="36">
        <v>1404</v>
      </c>
      <c r="E19" s="34">
        <f>D19/D32*100</f>
        <v>1.9066501894428072</v>
      </c>
      <c r="F19" s="36">
        <v>251</v>
      </c>
      <c r="G19" s="34">
        <f>F19/F32*100</f>
        <v>2.6056264922661683</v>
      </c>
      <c r="H19" s="39">
        <v>1844</v>
      </c>
      <c r="I19" s="55">
        <f>(H19/H32)*100</f>
        <v>2.42682670035797</v>
      </c>
      <c r="J19" s="61">
        <v>1410</v>
      </c>
      <c r="K19" s="55">
        <f>(J19/J32)*100</f>
        <v>2.1542504430727858</v>
      </c>
      <c r="L19" s="39">
        <v>432</v>
      </c>
      <c r="M19" s="55">
        <f>(L19/L32)*100</f>
        <v>4.1103710751665083</v>
      </c>
    </row>
    <row r="20" spans="1:13" ht="14.4" x14ac:dyDescent="0.3">
      <c r="A20" s="19" t="s">
        <v>12</v>
      </c>
      <c r="B20" s="23"/>
      <c r="C20" s="24"/>
      <c r="D20" s="15"/>
      <c r="E20" s="24"/>
      <c r="F20" s="15"/>
      <c r="G20" s="14"/>
      <c r="H20" s="16"/>
      <c r="I20" s="22"/>
      <c r="J20" s="38"/>
      <c r="K20" s="17"/>
      <c r="L20" s="16"/>
      <c r="M20" s="22"/>
    </row>
    <row r="21" spans="1:13" ht="14.25" x14ac:dyDescent="0.2">
      <c r="A21" s="13" t="s">
        <v>24</v>
      </c>
      <c r="B21" s="35">
        <v>71492</v>
      </c>
      <c r="C21" s="14">
        <f>B21/B32*100</f>
        <v>85.553587669331293</v>
      </c>
      <c r="D21" s="35">
        <v>62415</v>
      </c>
      <c r="E21" s="14">
        <f>D21/D32*100</f>
        <v>84.760378614011984</v>
      </c>
      <c r="F21" s="35">
        <v>9060</v>
      </c>
      <c r="G21" s="14">
        <f>F21/F32*100</f>
        <v>94.051697290563681</v>
      </c>
      <c r="H21" s="38">
        <v>65375</v>
      </c>
      <c r="I21" s="17">
        <f>(H21/H32)*100</f>
        <v>86.03785007369973</v>
      </c>
      <c r="J21" s="38">
        <v>55655</v>
      </c>
      <c r="K21" s="17">
        <f>(J21/J32)*100</f>
        <v>85.031779013628309</v>
      </c>
      <c r="L21" s="38">
        <v>9706</v>
      </c>
      <c r="M21" s="17">
        <f>(L21/L32)*100</f>
        <v>92.350142721217892</v>
      </c>
    </row>
    <row r="22" spans="1:13" x14ac:dyDescent="0.25">
      <c r="A22" s="13" t="s">
        <v>25</v>
      </c>
      <c r="B22" s="35">
        <v>11925</v>
      </c>
      <c r="C22" s="14">
        <f>B22/B32*100</f>
        <v>14.270499258053707</v>
      </c>
      <c r="D22" s="35">
        <v>11094</v>
      </c>
      <c r="E22" s="14">
        <f>D22/D32*100</f>
        <v>15.065795727691242</v>
      </c>
      <c r="F22" s="35">
        <v>554</v>
      </c>
      <c r="G22" s="14">
        <f>F22/F32*100</f>
        <v>5.7510640506591919</v>
      </c>
      <c r="H22" s="38">
        <v>10449</v>
      </c>
      <c r="I22" s="17">
        <f>(H22/H32)*100</f>
        <v>13.751579279848389</v>
      </c>
      <c r="J22" s="38">
        <v>9659</v>
      </c>
      <c r="K22" s="17">
        <f>(J22/J32)*100</f>
        <v>14.75737945364542</v>
      </c>
      <c r="L22" s="38">
        <v>782</v>
      </c>
      <c r="M22" s="17">
        <f>(L22/L32)*100</f>
        <v>7.4405328258801138</v>
      </c>
    </row>
    <row r="23" spans="1:13" ht="14.25" x14ac:dyDescent="0.2">
      <c r="A23" s="25" t="s">
        <v>18</v>
      </c>
      <c r="B23" s="35"/>
      <c r="C23" s="14"/>
      <c r="D23" s="35"/>
      <c r="E23" s="14"/>
      <c r="F23" s="35"/>
      <c r="G23" s="14"/>
      <c r="H23" s="38"/>
      <c r="I23" s="22"/>
      <c r="J23" s="38"/>
      <c r="K23" s="17"/>
      <c r="L23" s="38"/>
      <c r="M23" s="22"/>
    </row>
    <row r="24" spans="1:13" x14ac:dyDescent="0.25">
      <c r="A24" s="26" t="s">
        <v>28</v>
      </c>
      <c r="B24" s="51">
        <v>5610</v>
      </c>
      <c r="C24" s="47">
        <f>B24/B32*100</f>
        <v>6.7134172610214922</v>
      </c>
      <c r="D24" s="51">
        <v>5410</v>
      </c>
      <c r="E24" s="47">
        <f>D24/D32*100</f>
        <v>7.3468500889498483</v>
      </c>
      <c r="F24" s="51">
        <v>200</v>
      </c>
      <c r="G24" s="47">
        <f>F24/F32*100</f>
        <v>2.076196408180214</v>
      </c>
      <c r="H24" s="52">
        <v>5238</v>
      </c>
      <c r="I24" s="56">
        <f>(H24/H32)*100</f>
        <v>6.8935565382185722</v>
      </c>
      <c r="J24" s="38">
        <v>4921</v>
      </c>
      <c r="K24" s="56">
        <f>(J24/J32)*100</f>
        <v>7.5184868300433898</v>
      </c>
      <c r="L24" s="52">
        <v>317</v>
      </c>
      <c r="M24" s="56">
        <f>(L24/L32)*100</f>
        <v>3.016175071360609</v>
      </c>
    </row>
    <row r="25" spans="1:13" ht="14.25" x14ac:dyDescent="0.2">
      <c r="A25" s="27" t="s">
        <v>29</v>
      </c>
      <c r="B25" s="53">
        <v>913</v>
      </c>
      <c r="C25" s="48">
        <f>B25/B32*100</f>
        <v>1.0925757503231057</v>
      </c>
      <c r="D25" s="50">
        <v>896</v>
      </c>
      <c r="E25" s="48">
        <f>D25/D32*100</f>
        <v>1.2167796080774611</v>
      </c>
      <c r="F25" s="50" t="s">
        <v>30</v>
      </c>
      <c r="G25" s="48" t="s">
        <v>31</v>
      </c>
      <c r="H25" s="54">
        <v>834</v>
      </c>
      <c r="I25" s="57">
        <f>(H25/H32)*100</f>
        <v>1.0975994946304486</v>
      </c>
      <c r="J25" s="61">
        <v>819</v>
      </c>
      <c r="K25" s="57">
        <f>(J25/J32)*100</f>
        <v>1.2512986616146182</v>
      </c>
      <c r="L25" s="54">
        <v>14</v>
      </c>
      <c r="M25" s="57">
        <f>(L25/L32)*100</f>
        <v>0.13320647002854424</v>
      </c>
    </row>
    <row r="26" spans="1:13" ht="15" x14ac:dyDescent="0.25">
      <c r="A26" s="19" t="s">
        <v>13</v>
      </c>
      <c r="B26" s="23"/>
      <c r="C26" s="24"/>
      <c r="D26" s="15"/>
      <c r="E26" s="24"/>
      <c r="F26" s="15"/>
      <c r="G26" s="14"/>
      <c r="H26" s="16"/>
      <c r="I26" s="22"/>
      <c r="J26" s="38"/>
      <c r="K26" s="17"/>
      <c r="L26" s="16"/>
      <c r="M26" s="22"/>
    </row>
    <row r="27" spans="1:13" x14ac:dyDescent="0.25">
      <c r="A27" s="13" t="s">
        <v>14</v>
      </c>
      <c r="B27" s="35">
        <v>2238</v>
      </c>
      <c r="C27" s="14">
        <f>B27/B32*100</f>
        <v>2.6781867789957401</v>
      </c>
      <c r="D27" s="35">
        <v>2037</v>
      </c>
      <c r="E27" s="14">
        <f>D27/D32*100</f>
        <v>2.7662723902386026</v>
      </c>
      <c r="F27" s="35">
        <v>199</v>
      </c>
      <c r="G27" s="14">
        <f>F27/F32*100</f>
        <v>2.0658154261393129</v>
      </c>
      <c r="H27" s="38">
        <v>2321</v>
      </c>
      <c r="I27" s="17">
        <f>(H27/H32)*100</f>
        <v>3.0545904400926509</v>
      </c>
      <c r="J27" s="38">
        <v>2140</v>
      </c>
      <c r="K27" s="17">
        <f>(J27/J32)*100</f>
        <v>3.2695715944508952</v>
      </c>
      <c r="L27" s="38">
        <v>181</v>
      </c>
      <c r="M27" s="17">
        <f>(L27/L32)*100</f>
        <v>1.7221693625118935</v>
      </c>
    </row>
    <row r="28" spans="1:13" ht="14.25" x14ac:dyDescent="0.2">
      <c r="A28" s="32" t="s">
        <v>15</v>
      </c>
      <c r="B28" s="35">
        <v>36919</v>
      </c>
      <c r="C28" s="14">
        <f>B28/B32*100</f>
        <v>44.18050835287923</v>
      </c>
      <c r="D28" s="35">
        <v>34943</v>
      </c>
      <c r="E28" s="14">
        <f>D28/D32*100</f>
        <v>47.453046702065535</v>
      </c>
      <c r="F28" s="35">
        <v>3967</v>
      </c>
      <c r="G28" s="14">
        <f>F28/F32*100</f>
        <v>41.18135575625454</v>
      </c>
      <c r="H28" s="38">
        <v>33475</v>
      </c>
      <c r="I28" s="17">
        <f>H28/H32*100</f>
        <v>44.055327437355238</v>
      </c>
      <c r="J28" s="38">
        <v>29504</v>
      </c>
      <c r="K28" s="17">
        <f>J28/J32*100</f>
        <v>45.077308561999637</v>
      </c>
      <c r="L28" s="38">
        <v>3963</v>
      </c>
      <c r="M28" s="17">
        <f>L28/L32*100</f>
        <v>37.706945765937206</v>
      </c>
    </row>
    <row r="29" spans="1:13" ht="14.25" x14ac:dyDescent="0.2">
      <c r="A29" s="32" t="s">
        <v>16</v>
      </c>
      <c r="B29" s="35">
        <v>21949</v>
      </c>
      <c r="C29" s="14">
        <f>B29/B32*100</f>
        <v>26.266095447800485</v>
      </c>
      <c r="D29" s="35">
        <v>19889</v>
      </c>
      <c r="E29" s="14">
        <f>D29/D32*100</f>
        <v>27.00951967081766</v>
      </c>
      <c r="F29" s="35">
        <v>2029</v>
      </c>
      <c r="G29" s="14">
        <f>F29/F32*100</f>
        <v>21.06301256098827</v>
      </c>
      <c r="H29" s="38">
        <v>20556</v>
      </c>
      <c r="I29" s="17">
        <f>H29/H32*100</f>
        <v>27.053063802905875</v>
      </c>
      <c r="J29" s="38">
        <v>18061</v>
      </c>
      <c r="K29" s="17">
        <f>J29/J32*100</f>
        <v>27.594267554849356</v>
      </c>
      <c r="L29" s="38">
        <v>2488</v>
      </c>
      <c r="M29" s="17">
        <f>L29/L32*100</f>
        <v>23.67269267364415</v>
      </c>
    </row>
    <row r="30" spans="1:13" ht="14.25" x14ac:dyDescent="0.2">
      <c r="A30" s="28" t="s">
        <v>17</v>
      </c>
      <c r="B30" s="35">
        <v>18048</v>
      </c>
      <c r="C30" s="14">
        <f>B30/B32*100</f>
        <v>21.597817241874491</v>
      </c>
      <c r="D30" s="35">
        <v>15470</v>
      </c>
      <c r="E30" s="14">
        <f>D30/D32*100</f>
        <v>21.008460420712414</v>
      </c>
      <c r="F30" s="35">
        <v>2504</v>
      </c>
      <c r="G30" s="14">
        <f>F30/F32*100</f>
        <v>25.993979030416277</v>
      </c>
      <c r="H30" s="38">
        <v>16793</v>
      </c>
      <c r="I30" s="17">
        <f>(H30/H32)*100</f>
        <v>22.100705411665615</v>
      </c>
      <c r="J30" s="38">
        <v>13719</v>
      </c>
      <c r="K30" s="17">
        <f>(J30/J32) *100</f>
        <v>20.960398459940109</v>
      </c>
      <c r="L30" s="38">
        <v>3068</v>
      </c>
      <c r="M30" s="17">
        <f>(L30/L32)*100</f>
        <v>29.191246431969553</v>
      </c>
    </row>
    <row r="31" spans="1:13" x14ac:dyDescent="0.25">
      <c r="A31" s="29" t="s">
        <v>26</v>
      </c>
      <c r="B31" s="15">
        <v>4410</v>
      </c>
      <c r="C31" s="14">
        <f>B31/B32*100</f>
        <v>5.2773921784500502</v>
      </c>
      <c r="D31" s="15">
        <v>1298</v>
      </c>
      <c r="E31" s="14">
        <f>D31/D32*100</f>
        <v>1.7627008161657864</v>
      </c>
      <c r="F31" s="15">
        <v>934</v>
      </c>
      <c r="G31" s="14">
        <f>F31/F32*100</f>
        <v>9.6958372262015988</v>
      </c>
      <c r="H31" s="33">
        <v>2839</v>
      </c>
      <c r="I31" s="17">
        <f>(H31/H32)*100</f>
        <v>3.7363129079806274</v>
      </c>
      <c r="J31" s="38">
        <v>2028</v>
      </c>
      <c r="K31" s="17">
        <f>J31/J32*100</f>
        <v>3.0984538287600074</v>
      </c>
      <c r="L31" s="16">
        <v>810</v>
      </c>
      <c r="M31" s="17">
        <f>(L31/L32)*100</f>
        <v>7.7069457659372027</v>
      </c>
    </row>
    <row r="32" spans="1:13" ht="18" customHeight="1" x14ac:dyDescent="0.25">
      <c r="A32" s="44" t="s">
        <v>37</v>
      </c>
      <c r="B32" s="40">
        <v>83564</v>
      </c>
      <c r="C32" s="49">
        <v>100</v>
      </c>
      <c r="D32" s="41">
        <v>73637</v>
      </c>
      <c r="E32" s="49">
        <v>100</v>
      </c>
      <c r="F32" s="41">
        <v>9633</v>
      </c>
      <c r="G32" s="49">
        <v>100</v>
      </c>
      <c r="H32" s="42">
        <v>75984</v>
      </c>
      <c r="I32" s="58">
        <v>100</v>
      </c>
      <c r="J32" s="62">
        <v>65452</v>
      </c>
      <c r="K32" s="58">
        <v>100</v>
      </c>
      <c r="L32" s="43">
        <v>10510</v>
      </c>
      <c r="M32" s="58">
        <v>100</v>
      </c>
    </row>
    <row r="33" spans="1:13" ht="20.25" customHeight="1" x14ac:dyDescent="0.3">
      <c r="A33" s="3" t="s">
        <v>38</v>
      </c>
      <c r="B33"/>
      <c r="C33"/>
      <c r="D33"/>
      <c r="E33"/>
      <c r="F33"/>
      <c r="G33"/>
      <c r="H33"/>
      <c r="I33"/>
      <c r="J33"/>
      <c r="K33"/>
    </row>
    <row r="34" spans="1:13" x14ac:dyDescent="0.25">
      <c r="A34" s="3" t="s">
        <v>39</v>
      </c>
      <c r="B34" s="30"/>
      <c r="C34" s="30"/>
      <c r="D34" s="30"/>
      <c r="E34" s="30"/>
      <c r="F34" s="30"/>
      <c r="G34" s="31"/>
      <c r="H34" s="31"/>
      <c r="I34" s="31"/>
      <c r="J34" s="60"/>
      <c r="K34" s="60"/>
      <c r="M34" s="59"/>
    </row>
    <row r="35" spans="1:13" ht="17.25" customHeight="1" x14ac:dyDescent="0.25">
      <c r="A35" s="64" t="s">
        <v>40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</row>
  </sheetData>
  <mergeCells count="11">
    <mergeCell ref="A1:M1"/>
    <mergeCell ref="A35:K35"/>
    <mergeCell ref="A2:A4"/>
    <mergeCell ref="B2:G2"/>
    <mergeCell ref="H2:M2"/>
    <mergeCell ref="B3:C3"/>
    <mergeCell ref="D3:E3"/>
    <mergeCell ref="F3:G3"/>
    <mergeCell ref="H3:I3"/>
    <mergeCell ref="J3:K3"/>
    <mergeCell ref="L3:M3"/>
  </mergeCells>
  <pageMargins left="0.70866141732283472" right="0.70866141732283472" top="0.78740157480314965" bottom="0.78740157480314965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A1.3-10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Verena Eberhard</dc:creator>
  <cp:lastModifiedBy>friedrich</cp:lastModifiedBy>
  <cp:lastPrinted>2014-01-11T16:32:35Z</cp:lastPrinted>
  <dcterms:created xsi:type="dcterms:W3CDTF">2010-10-29T12:03:34Z</dcterms:created>
  <dcterms:modified xsi:type="dcterms:W3CDTF">2014-02-20T14:55:06Z</dcterms:modified>
</cp:coreProperties>
</file>