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0" yWindow="-96" windowWidth="16800" windowHeight="10188" tabRatio="868"/>
  </bookViews>
  <sheets>
    <sheet name="Tabelle A1.3-2" sheetId="2" r:id="rId1"/>
  </sheets>
  <definedNames>
    <definedName name="_xlnm.Print_Area" localSheetId="0">'Tabelle A1.3-2'!$A$1:$M$35</definedName>
  </definedNames>
  <calcPr calcId="145621" concurrentCalc="0"/>
</workbook>
</file>

<file path=xl/calcChain.xml><?xml version="1.0" encoding="utf-8"?>
<calcChain xmlns="http://schemas.openxmlformats.org/spreadsheetml/2006/main">
  <c r="M29" i="2" l="1"/>
  <c r="K29" i="2"/>
  <c r="I29" i="2"/>
  <c r="G29" i="2"/>
  <c r="E29" i="2"/>
  <c r="C29" i="2"/>
  <c r="M28" i="2"/>
  <c r="K28" i="2"/>
  <c r="I28" i="2"/>
  <c r="G28" i="2"/>
  <c r="E28" i="2"/>
  <c r="C28" i="2"/>
  <c r="M31" i="2"/>
  <c r="M30" i="2"/>
  <c r="M27" i="2"/>
  <c r="E31" i="2"/>
  <c r="E30" i="2"/>
  <c r="E27" i="2"/>
  <c r="E25" i="2"/>
  <c r="E24" i="2"/>
  <c r="E22" i="2"/>
  <c r="E21" i="2"/>
  <c r="E19" i="2"/>
  <c r="E18" i="2"/>
  <c r="E17" i="2"/>
  <c r="E16" i="2"/>
  <c r="E14" i="2"/>
  <c r="E13" i="2"/>
  <c r="E12" i="2"/>
  <c r="E11" i="2"/>
  <c r="E10" i="2"/>
  <c r="E9" i="2"/>
  <c r="E7" i="2"/>
  <c r="E6" i="2"/>
  <c r="G31" i="2"/>
  <c r="G30" i="2"/>
  <c r="G25" i="2"/>
  <c r="G24" i="2"/>
  <c r="G22" i="2"/>
  <c r="G21" i="2"/>
  <c r="G19" i="2"/>
  <c r="G18" i="2"/>
  <c r="G17" i="2"/>
  <c r="G16" i="2"/>
  <c r="G14" i="2"/>
  <c r="G13" i="2"/>
  <c r="G12" i="2"/>
  <c r="G11" i="2"/>
  <c r="G10" i="2"/>
  <c r="G9" i="2"/>
  <c r="G7" i="2"/>
  <c r="G6" i="2"/>
  <c r="G27" i="2"/>
  <c r="C25" i="2"/>
  <c r="C24" i="2"/>
  <c r="C31" i="2"/>
  <c r="C30" i="2"/>
  <c r="C27" i="2"/>
  <c r="C22" i="2"/>
  <c r="C21" i="2"/>
  <c r="C19" i="2"/>
  <c r="C18" i="2"/>
  <c r="C17" i="2"/>
  <c r="C16" i="2"/>
  <c r="C14" i="2"/>
  <c r="C13" i="2"/>
  <c r="C12" i="2"/>
  <c r="C11" i="2"/>
  <c r="C10" i="2"/>
  <c r="C9" i="2"/>
  <c r="C7" i="2"/>
  <c r="C6" i="2"/>
  <c r="I14" i="2"/>
  <c r="I13" i="2"/>
  <c r="I12" i="2"/>
  <c r="I11" i="2"/>
  <c r="I10" i="2"/>
  <c r="I9" i="2"/>
  <c r="I25" i="2"/>
  <c r="I24" i="2"/>
  <c r="I22" i="2"/>
  <c r="I21" i="2"/>
  <c r="I31" i="2"/>
  <c r="I30" i="2"/>
  <c r="I27" i="2"/>
  <c r="I19" i="2"/>
  <c r="I18" i="2"/>
  <c r="I17" i="2"/>
  <c r="I16" i="2"/>
  <c r="M13" i="2"/>
  <c r="M11" i="2"/>
  <c r="M9" i="2"/>
  <c r="M14" i="2"/>
  <c r="M12" i="2"/>
  <c r="M10" i="2"/>
  <c r="M17" i="2"/>
  <c r="M19" i="2"/>
  <c r="M22" i="2"/>
  <c r="M25" i="2"/>
  <c r="M16" i="2"/>
  <c r="M18" i="2"/>
  <c r="M21" i="2"/>
  <c r="M24" i="2"/>
  <c r="K31" i="2"/>
  <c r="K9" i="2"/>
  <c r="K11" i="2"/>
  <c r="K13" i="2"/>
  <c r="K16" i="2"/>
  <c r="K18" i="2"/>
  <c r="K21" i="2"/>
  <c r="K24" i="2"/>
  <c r="K27" i="2"/>
  <c r="K10" i="2"/>
  <c r="K12" i="2"/>
  <c r="K14" i="2"/>
  <c r="K17" i="2"/>
  <c r="K19" i="2"/>
  <c r="K22" i="2"/>
  <c r="K25" i="2"/>
  <c r="I7" i="2"/>
  <c r="I6" i="2"/>
  <c r="K30" i="2"/>
  <c r="M7" i="2"/>
  <c r="K7" i="2"/>
  <c r="M6" i="2"/>
  <c r="K6" i="2"/>
</calcChain>
</file>

<file path=xl/sharedStrings.xml><?xml version="1.0" encoding="utf-8"?>
<sst xmlns="http://schemas.openxmlformats.org/spreadsheetml/2006/main" count="53" uniqueCount="40">
  <si>
    <t>abs.</t>
  </si>
  <si>
    <t>in %</t>
  </si>
  <si>
    <t>keine Angaben</t>
  </si>
  <si>
    <t>Quellen: Bundesagentur für Arbeit; Berechnungen des Bundesinstituts für Berufsbildung</t>
  </si>
  <si>
    <t>Geschlecht</t>
  </si>
  <si>
    <t>männlich</t>
  </si>
  <si>
    <t>weiblich</t>
  </si>
  <si>
    <t>Schulabschluss</t>
  </si>
  <si>
    <t>ohne Hauptschulabschluss</t>
  </si>
  <si>
    <t>Hauptschulabschluss</t>
  </si>
  <si>
    <t>Realschulabschluss</t>
  </si>
  <si>
    <t>Fachhochschulreife</t>
  </si>
  <si>
    <t>allgemeine Hochschulreife</t>
  </si>
  <si>
    <t>Staatsangehörigkeit</t>
  </si>
  <si>
    <t>Alter</t>
  </si>
  <si>
    <t>15 Jahre und jünger</t>
  </si>
  <si>
    <t>21 bis 24 Jahre</t>
  </si>
  <si>
    <t>darunter:</t>
  </si>
  <si>
    <t>besuchte Schule</t>
  </si>
  <si>
    <t>allgemeinbildende Schule</t>
  </si>
  <si>
    <t>berufsbildende Schule</t>
  </si>
  <si>
    <t>Hochschule und Akademien</t>
  </si>
  <si>
    <t>keine Angabe</t>
  </si>
  <si>
    <t>deutsch</t>
  </si>
  <si>
    <t>ausländisch</t>
  </si>
  <si>
    <t xml:space="preserve">   italienisch</t>
  </si>
  <si>
    <t>25 Jahre und älter/keine Angabe</t>
  </si>
  <si>
    <t>Merkmale der Bewerber/-innen</t>
  </si>
  <si>
    <t xml:space="preserve">   türkisch</t>
  </si>
  <si>
    <t>16 bis 18 Jahre</t>
  </si>
  <si>
    <t>19 bis 20 Jahre</t>
  </si>
  <si>
    <t>alte Länder</t>
  </si>
  <si>
    <t>neue Länder</t>
  </si>
  <si>
    <r>
      <t>Berichtsjahr 2013</t>
    </r>
    <r>
      <rPr>
        <b/>
        <vertAlign val="superscript"/>
        <sz val="10"/>
        <rFont val="Arial"/>
        <family val="2"/>
      </rPr>
      <t>1</t>
    </r>
  </si>
  <si>
    <r>
      <t>Berichtsjahr 2012</t>
    </r>
    <r>
      <rPr>
        <b/>
        <vertAlign val="superscript"/>
        <sz val="10"/>
        <rFont val="Arial"/>
        <family val="2"/>
      </rPr>
      <t>1</t>
    </r>
  </si>
  <si>
    <r>
      <t>Bundesgebiet</t>
    </r>
    <r>
      <rPr>
        <b/>
        <vertAlign val="superscript"/>
        <sz val="10"/>
        <rFont val="Arial"/>
        <family val="2"/>
      </rPr>
      <t>2</t>
    </r>
  </si>
  <si>
    <r>
      <t>Insgesamt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</si>
  <si>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Jeweils Zeitraum 1. Oktober des Vorjahres bis 30. September.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</si>
  <si>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Abweichungen der Gesamtzahlen gegenüber den Summen der Einzelwerte sind auf nicht zuordenbare Angaben zurückzuführen.</t>
    </r>
  </si>
  <si>
    <t>Tabelle A1.3-2: Geschlecht, Schulabschluss, besuchte Schule, Staatsangehörigkeit und Alter der bei den Arbeitsagenturen und Jobcentern gemeldeten Bewerber/-innen, Berichtsjahre 2012 und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</si>
</sst>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  <numFmt numFmtId="177" formatCode="000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3" fillId="0" borderId="0"/>
    <xf numFmtId="0" fontId="7" fillId="0" borderId="0"/>
    <xf numFmtId="166" fontId="9" fillId="0" borderId="0"/>
    <xf numFmtId="49" fontId="9" fillId="0" borderId="0"/>
    <xf numFmtId="167" fontId="3" fillId="0" borderId="0">
      <alignment horizontal="center"/>
    </xf>
    <xf numFmtId="168" fontId="9" fillId="0" borderId="0"/>
    <xf numFmtId="169" fontId="3" fillId="0" borderId="0"/>
    <xf numFmtId="170" fontId="3" fillId="0" borderId="0"/>
    <xf numFmtId="171" fontId="3" fillId="0" borderId="0"/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6" fontId="3" fillId="0" borderId="0">
      <alignment horizontal="center"/>
    </xf>
    <xf numFmtId="44" fontId="3" fillId="0" borderId="0" applyFont="0" applyFill="0" applyBorder="0" applyAlignment="0" applyProtection="0"/>
    <xf numFmtId="0" fontId="10" fillId="0" borderId="15" applyFont="0" applyBorder="0" applyAlignment="0"/>
    <xf numFmtId="1" fontId="1" fillId="2" borderId="7">
      <alignment horizontal="right"/>
    </xf>
    <xf numFmtId="0" fontId="3" fillId="0" borderId="0"/>
    <xf numFmtId="0" fontId="11" fillId="0" borderId="0"/>
    <xf numFmtId="165" fontId="12" fillId="0" borderId="0">
      <alignment horizontal="center" vertical="center"/>
    </xf>
    <xf numFmtId="0" fontId="3" fillId="0" borderId="0"/>
  </cellStyleXfs>
  <cellXfs count="83">
    <xf numFmtId="0" fontId="0" fillId="0" borderId="0" xfId="0"/>
    <xf numFmtId="0" fontId="0" fillId="0" borderId="0" xfId="0" applyBorder="1"/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3" fontId="2" fillId="6" borderId="16" xfId="0" applyNumberFormat="1" applyFont="1" applyFill="1" applyBorder="1" applyAlignment="1">
      <alignment horizontal="right" indent="1"/>
    </xf>
    <xf numFmtId="164" fontId="2" fillId="6" borderId="8" xfId="0" applyNumberFormat="1" applyFont="1" applyFill="1" applyBorder="1" applyAlignment="1">
      <alignment horizontal="right" indent="2"/>
    </xf>
    <xf numFmtId="3" fontId="2" fillId="6" borderId="0" xfId="0" applyNumberFormat="1" applyFont="1" applyFill="1" applyAlignment="1">
      <alignment horizontal="right" indent="1"/>
    </xf>
    <xf numFmtId="3" fontId="2" fillId="6" borderId="11" xfId="0" applyNumberFormat="1" applyFont="1" applyFill="1" applyBorder="1" applyAlignment="1">
      <alignment horizontal="right" indent="1"/>
    </xf>
    <xf numFmtId="164" fontId="2" fillId="6" borderId="10" xfId="0" applyNumberFormat="1" applyFont="1" applyFill="1" applyBorder="1" applyAlignment="1">
      <alignment horizontal="right" indent="2"/>
    </xf>
    <xf numFmtId="0" fontId="8" fillId="6" borderId="0" xfId="0" applyFont="1" applyFill="1"/>
    <xf numFmtId="0" fontId="8" fillId="6" borderId="8" xfId="0" applyFont="1" applyFill="1" applyBorder="1"/>
    <xf numFmtId="0" fontId="0" fillId="6" borderId="0" xfId="0" applyFill="1"/>
    <xf numFmtId="0" fontId="0" fillId="6" borderId="8" xfId="0" applyFill="1" applyBorder="1"/>
    <xf numFmtId="3" fontId="9" fillId="6" borderId="0" xfId="0" applyNumberFormat="1" applyFont="1" applyFill="1" applyAlignment="1">
      <alignment horizontal="right" indent="1"/>
    </xf>
    <xf numFmtId="164" fontId="9" fillId="6" borderId="8" xfId="0" applyNumberFormat="1" applyFont="1" applyFill="1" applyBorder="1" applyAlignment="1">
      <alignment horizontal="right" indent="2"/>
    </xf>
    <xf numFmtId="3" fontId="9" fillId="6" borderId="11" xfId="0" applyNumberFormat="1" applyFont="1" applyFill="1" applyBorder="1" applyAlignment="1">
      <alignment horizontal="right" indent="1"/>
    </xf>
    <xf numFmtId="164" fontId="9" fillId="6" borderId="10" xfId="0" applyNumberFormat="1" applyFont="1" applyFill="1" applyBorder="1" applyAlignment="1">
      <alignment horizontal="right" indent="2"/>
    </xf>
    <xf numFmtId="0" fontId="2" fillId="7" borderId="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3" fontId="2" fillId="7" borderId="0" xfId="0" applyNumberFormat="1" applyFont="1" applyFill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2"/>
    </xf>
    <xf numFmtId="3" fontId="2" fillId="7" borderId="11" xfId="0" applyNumberFormat="1" applyFont="1" applyFill="1" applyBorder="1" applyAlignment="1">
      <alignment horizontal="right" indent="1"/>
    </xf>
    <xf numFmtId="164" fontId="2" fillId="7" borderId="10" xfId="0" applyNumberFormat="1" applyFont="1" applyFill="1" applyBorder="1" applyAlignment="1">
      <alignment horizontal="right" indent="2"/>
    </xf>
    <xf numFmtId="3" fontId="2" fillId="7" borderId="9" xfId="0" applyNumberFormat="1" applyFont="1" applyFill="1" applyBorder="1" applyAlignment="1">
      <alignment horizontal="right" indent="1"/>
    </xf>
    <xf numFmtId="3" fontId="4" fillId="7" borderId="0" xfId="0" applyNumberFormat="1" applyFont="1" applyFill="1" applyAlignment="1">
      <alignment horizontal="right" indent="1"/>
    </xf>
    <xf numFmtId="0" fontId="4" fillId="7" borderId="8" xfId="0" applyFont="1" applyFill="1" applyBorder="1" applyAlignment="1">
      <alignment horizontal="right" indent="2"/>
    </xf>
    <xf numFmtId="164" fontId="4" fillId="7" borderId="8" xfId="0" applyNumberFormat="1" applyFont="1" applyFill="1" applyBorder="1" applyAlignment="1">
      <alignment horizontal="right" indent="2"/>
    </xf>
    <xf numFmtId="3" fontId="4" fillId="7" borderId="9" xfId="0" applyNumberFormat="1" applyFont="1" applyFill="1" applyBorder="1" applyAlignment="1">
      <alignment horizontal="right" indent="1"/>
    </xf>
    <xf numFmtId="164" fontId="4" fillId="7" borderId="10" xfId="0" applyNumberFormat="1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right" indent="2"/>
    </xf>
    <xf numFmtId="0" fontId="0" fillId="7" borderId="8" xfId="0" applyFill="1" applyBorder="1" applyAlignment="1">
      <alignment horizontal="right" indent="2"/>
    </xf>
    <xf numFmtId="3" fontId="9" fillId="7" borderId="0" xfId="0" applyNumberFormat="1" applyFont="1" applyFill="1" applyAlignment="1">
      <alignment horizontal="right" indent="1"/>
    </xf>
    <xf numFmtId="164" fontId="9" fillId="7" borderId="8" xfId="0" applyNumberFormat="1" applyFont="1" applyFill="1" applyBorder="1" applyAlignment="1">
      <alignment horizontal="right" indent="2"/>
    </xf>
    <xf numFmtId="3" fontId="9" fillId="7" borderId="11" xfId="0" applyNumberFormat="1" applyFont="1" applyFill="1" applyBorder="1" applyAlignment="1">
      <alignment horizontal="right" indent="1"/>
    </xf>
    <xf numFmtId="164" fontId="9" fillId="7" borderId="10" xfId="0" applyNumberFormat="1" applyFont="1" applyFill="1" applyBorder="1" applyAlignment="1">
      <alignment horizontal="right" indent="2"/>
    </xf>
    <xf numFmtId="3" fontId="9" fillId="7" borderId="9" xfId="0" applyNumberFormat="1" applyFont="1" applyFill="1" applyBorder="1" applyAlignment="1">
      <alignment horizontal="right" indent="1"/>
    </xf>
    <xf numFmtId="0" fontId="2" fillId="8" borderId="3" xfId="0" applyFont="1" applyFill="1" applyBorder="1"/>
    <xf numFmtId="0" fontId="2" fillId="8" borderId="5" xfId="0" applyFont="1" applyFill="1" applyBorder="1"/>
    <xf numFmtId="0" fontId="4" fillId="8" borderId="3" xfId="0" applyFont="1" applyFill="1" applyBorder="1"/>
    <xf numFmtId="0" fontId="4" fillId="8" borderId="5" xfId="0" applyFont="1" applyFill="1" applyBorder="1"/>
    <xf numFmtId="0" fontId="6" fillId="8" borderId="3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left"/>
    </xf>
    <xf numFmtId="0" fontId="9" fillId="8" borderId="5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1" fillId="9" borderId="1" xfId="0" applyFont="1" applyFill="1" applyBorder="1"/>
    <xf numFmtId="0" fontId="5" fillId="9" borderId="3" xfId="0" applyFont="1" applyFill="1" applyBorder="1"/>
    <xf numFmtId="0" fontId="5" fillId="10" borderId="2" xfId="0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horizontal="right" vertical="center" indent="1"/>
    </xf>
    <xf numFmtId="164" fontId="5" fillId="3" borderId="6" xfId="0" applyNumberFormat="1" applyFont="1" applyFill="1" applyBorder="1" applyAlignment="1">
      <alignment horizontal="right" vertical="center" indent="2"/>
    </xf>
    <xf numFmtId="177" fontId="9" fillId="0" borderId="0" xfId="0" applyNumberFormat="1" applyFont="1" applyFill="1" applyBorder="1"/>
    <xf numFmtId="0" fontId="18" fillId="0" borderId="0" xfId="0" applyFont="1"/>
    <xf numFmtId="177" fontId="17" fillId="0" borderId="0" xfId="0" applyNumberFormat="1" applyFont="1" applyFill="1" applyBorder="1"/>
    <xf numFmtId="177" fontId="19" fillId="0" borderId="0" xfId="0" applyNumberFormat="1" applyFont="1" applyFill="1" applyBorder="1"/>
    <xf numFmtId="3" fontId="5" fillId="5" borderId="7" xfId="0" applyNumberFormat="1" applyFont="1" applyFill="1" applyBorder="1" applyAlignment="1">
      <alignment horizontal="right" vertical="center" indent="1"/>
    </xf>
    <xf numFmtId="164" fontId="5" fillId="5" borderId="6" xfId="0" applyNumberFormat="1" applyFont="1" applyFill="1" applyBorder="1" applyAlignment="1">
      <alignment horizontal="right" vertical="center" indent="2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O10" sqref="O10"/>
    </sheetView>
  </sheetViews>
  <sheetFormatPr baseColWidth="10" defaultRowHeight="14.4" x14ac:dyDescent="0.3"/>
  <cols>
    <col min="1" max="1" width="26.44140625" customWidth="1"/>
    <col min="2" max="13" width="9.6640625" customWidth="1"/>
  </cols>
  <sheetData>
    <row r="1" spans="1:13" ht="32.25" customHeight="1" x14ac:dyDescent="0.3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8" customHeight="1" x14ac:dyDescent="0.3">
      <c r="A2" s="80" t="s">
        <v>27</v>
      </c>
      <c r="B2" s="65" t="s">
        <v>33</v>
      </c>
      <c r="C2" s="66"/>
      <c r="D2" s="66"/>
      <c r="E2" s="66"/>
      <c r="F2" s="66"/>
      <c r="G2" s="67"/>
      <c r="H2" s="68" t="s">
        <v>34</v>
      </c>
      <c r="I2" s="69"/>
      <c r="J2" s="69"/>
      <c r="K2" s="69"/>
      <c r="L2" s="69"/>
      <c r="M2" s="70"/>
    </row>
    <row r="3" spans="1:13" ht="20.25" customHeight="1" x14ac:dyDescent="0.3">
      <c r="A3" s="81"/>
      <c r="B3" s="71" t="s">
        <v>35</v>
      </c>
      <c r="C3" s="72"/>
      <c r="D3" s="73" t="s">
        <v>31</v>
      </c>
      <c r="E3" s="74"/>
      <c r="F3" s="71" t="s">
        <v>32</v>
      </c>
      <c r="G3" s="75"/>
      <c r="H3" s="76" t="s">
        <v>35</v>
      </c>
      <c r="I3" s="77"/>
      <c r="J3" s="78" t="s">
        <v>31</v>
      </c>
      <c r="K3" s="79"/>
      <c r="L3" s="78" t="s">
        <v>32</v>
      </c>
      <c r="M3" s="79"/>
    </row>
    <row r="4" spans="1:13" x14ac:dyDescent="0.3">
      <c r="A4" s="82"/>
      <c r="B4" s="2" t="s">
        <v>0</v>
      </c>
      <c r="C4" s="3" t="s">
        <v>1</v>
      </c>
      <c r="D4" s="2" t="s">
        <v>0</v>
      </c>
      <c r="E4" s="3" t="s">
        <v>1</v>
      </c>
      <c r="F4" s="2" t="s">
        <v>0</v>
      </c>
      <c r="G4" s="3" t="s">
        <v>1</v>
      </c>
      <c r="H4" s="4" t="s">
        <v>0</v>
      </c>
      <c r="I4" s="5" t="s">
        <v>1</v>
      </c>
      <c r="J4" s="6" t="s">
        <v>0</v>
      </c>
      <c r="K4" s="5" t="s">
        <v>1</v>
      </c>
      <c r="L4" s="6" t="s">
        <v>0</v>
      </c>
      <c r="M4" s="5" t="s">
        <v>1</v>
      </c>
    </row>
    <row r="5" spans="1:13" ht="15" x14ac:dyDescent="0.25">
      <c r="A5" s="52" t="s">
        <v>4</v>
      </c>
      <c r="B5" s="7"/>
      <c r="C5" s="8"/>
      <c r="D5" s="9"/>
      <c r="E5" s="10"/>
      <c r="F5" s="9"/>
      <c r="G5" s="10"/>
      <c r="H5" s="24"/>
      <c r="I5" s="25"/>
      <c r="J5" s="24"/>
      <c r="K5" s="25"/>
      <c r="L5" s="24"/>
      <c r="M5" s="25"/>
    </row>
    <row r="6" spans="1:13" x14ac:dyDescent="0.3">
      <c r="A6" s="43" t="s">
        <v>5</v>
      </c>
      <c r="B6" s="11">
        <v>313047</v>
      </c>
      <c r="C6" s="12">
        <f>B6/B32*100</f>
        <v>55.784898639979474</v>
      </c>
      <c r="D6" s="13">
        <v>261074</v>
      </c>
      <c r="E6" s="12">
        <f>D6/D32*100</f>
        <v>55.694717328093965</v>
      </c>
      <c r="F6" s="13">
        <v>51169</v>
      </c>
      <c r="G6" s="12">
        <f>F6/F32*100</f>
        <v>56.169180443039366</v>
      </c>
      <c r="H6" s="26">
        <v>309755</v>
      </c>
      <c r="I6" s="27">
        <f>(H6/H32)*100</f>
        <v>55.139800948086645</v>
      </c>
      <c r="J6" s="26">
        <v>257893</v>
      </c>
      <c r="K6" s="27">
        <f xml:space="preserve"> (J6/J32)*100</f>
        <v>55.027621244353597</v>
      </c>
      <c r="L6" s="26">
        <v>51761</v>
      </c>
      <c r="M6" s="27">
        <f xml:space="preserve"> (L6/L32)*100</f>
        <v>55.708504638698152</v>
      </c>
    </row>
    <row r="7" spans="1:13" ht="15" x14ac:dyDescent="0.25">
      <c r="A7" s="44" t="s">
        <v>6</v>
      </c>
      <c r="B7" s="14">
        <v>248121</v>
      </c>
      <c r="C7" s="15">
        <f>B7/B32*100</f>
        <v>44.215101360020533</v>
      </c>
      <c r="D7" s="14">
        <v>207685</v>
      </c>
      <c r="E7" s="15">
        <f>D7/D32*100</f>
        <v>44.305282671906035</v>
      </c>
      <c r="F7" s="14">
        <v>39929</v>
      </c>
      <c r="G7" s="15">
        <f>F7/F32*100</f>
        <v>43.830819556960634</v>
      </c>
      <c r="H7" s="28">
        <v>252028</v>
      </c>
      <c r="I7" s="29">
        <f>(H7/H32)*100</f>
        <v>44.86375927214857</v>
      </c>
      <c r="J7" s="30">
        <v>210768</v>
      </c>
      <c r="K7" s="29">
        <f xml:space="preserve"> (J7/J32) *100</f>
        <v>44.972378755646403</v>
      </c>
      <c r="L7" s="28">
        <v>41153</v>
      </c>
      <c r="M7" s="29">
        <f>(L7/L32) *100</f>
        <v>44.291495361301848</v>
      </c>
    </row>
    <row r="8" spans="1:13" ht="15" x14ac:dyDescent="0.25">
      <c r="A8" s="53" t="s">
        <v>7</v>
      </c>
      <c r="B8" s="16"/>
      <c r="C8" s="17"/>
      <c r="D8" s="13"/>
      <c r="E8" s="17"/>
      <c r="F8" s="13"/>
      <c r="G8" s="12"/>
      <c r="H8" s="31"/>
      <c r="I8" s="32"/>
      <c r="J8" s="31"/>
      <c r="K8" s="33"/>
      <c r="L8" s="31"/>
      <c r="M8" s="33"/>
    </row>
    <row r="9" spans="1:13" ht="15" customHeight="1" x14ac:dyDescent="0.25">
      <c r="A9" s="45" t="s">
        <v>8</v>
      </c>
      <c r="B9" s="13">
        <v>8868</v>
      </c>
      <c r="C9" s="12">
        <f>B9/B32*100</f>
        <v>1.5802754255410143</v>
      </c>
      <c r="D9" s="13">
        <v>6191</v>
      </c>
      <c r="E9" s="12">
        <f>D9/D32*100</f>
        <v>1.3207213088175374</v>
      </c>
      <c r="F9" s="13">
        <v>2676</v>
      </c>
      <c r="G9" s="12">
        <f>F9/F32*100</f>
        <v>2.9374958835539746</v>
      </c>
      <c r="H9" s="31">
        <v>9341</v>
      </c>
      <c r="I9" s="33">
        <f>(H9/H32)*100</f>
        <v>1.6628008608612528</v>
      </c>
      <c r="J9" s="31">
        <v>6481</v>
      </c>
      <c r="K9" s="33">
        <f>(J9/J32)*100</f>
        <v>1.3828758953700009</v>
      </c>
      <c r="L9" s="26">
        <v>2859</v>
      </c>
      <c r="M9" s="33">
        <f>(L9/L32)*100</f>
        <v>3.0770389822846935</v>
      </c>
    </row>
    <row r="10" spans="1:13" ht="15" x14ac:dyDescent="0.25">
      <c r="A10" s="45" t="s">
        <v>9</v>
      </c>
      <c r="B10" s="13">
        <v>156414</v>
      </c>
      <c r="C10" s="12">
        <f>B10/B32*100</f>
        <v>27.872936446839446</v>
      </c>
      <c r="D10" s="13">
        <v>130849</v>
      </c>
      <c r="E10" s="12">
        <f>D10/D32*100</f>
        <v>27.913917386119518</v>
      </c>
      <c r="F10" s="13">
        <v>25498</v>
      </c>
      <c r="G10" s="12">
        <f>F10/F32*100</f>
        <v>27.989637533205997</v>
      </c>
      <c r="H10" s="31">
        <v>165136</v>
      </c>
      <c r="I10" s="33">
        <f>(H10/H32)*100</f>
        <v>29.396026438195467</v>
      </c>
      <c r="J10" s="31">
        <v>138774</v>
      </c>
      <c r="K10" s="33">
        <f>(J10/J32)*100</f>
        <v>29.610742092898708</v>
      </c>
      <c r="L10" s="26">
        <v>26314</v>
      </c>
      <c r="M10" s="33">
        <f>(L10/L32)*100</f>
        <v>28.320812794627294</v>
      </c>
    </row>
    <row r="11" spans="1:13" ht="15" x14ac:dyDescent="0.25">
      <c r="A11" s="45" t="s">
        <v>10</v>
      </c>
      <c r="B11" s="13">
        <v>237904</v>
      </c>
      <c r="C11" s="12">
        <f>B11/B32*100</f>
        <v>42.394434465258172</v>
      </c>
      <c r="D11" s="13">
        <v>197167</v>
      </c>
      <c r="E11" s="12">
        <f>D11/D32*100</f>
        <v>42.061485752806881</v>
      </c>
      <c r="F11" s="13">
        <v>40405</v>
      </c>
      <c r="G11" s="12">
        <f>F11/F32*100</f>
        <v>44.35333377242091</v>
      </c>
      <c r="H11" s="31">
        <v>238368</v>
      </c>
      <c r="I11" s="33">
        <f>(H11/H32)*100</f>
        <v>42.432128851490752</v>
      </c>
      <c r="J11" s="31">
        <v>197986</v>
      </c>
      <c r="K11" s="33">
        <f>(J11/J32)*100</f>
        <v>42.245034257170957</v>
      </c>
      <c r="L11" s="26">
        <v>40321</v>
      </c>
      <c r="M11" s="33">
        <f>(L11/L32)*100</f>
        <v>43.396043653270766</v>
      </c>
    </row>
    <row r="12" spans="1:13" ht="15" x14ac:dyDescent="0.25">
      <c r="A12" s="45" t="s">
        <v>11</v>
      </c>
      <c r="B12" s="13">
        <v>71073</v>
      </c>
      <c r="C12" s="12">
        <f>B12/B32*100</f>
        <v>12.665191172696947</v>
      </c>
      <c r="D12" s="13">
        <v>65265</v>
      </c>
      <c r="E12" s="12">
        <f>D12/D32*100</f>
        <v>13.922932679692551</v>
      </c>
      <c r="F12" s="13">
        <v>5733</v>
      </c>
      <c r="G12" s="12">
        <f>F12/F32*100</f>
        <v>6.2932226832641769</v>
      </c>
      <c r="H12" s="31">
        <v>70113</v>
      </c>
      <c r="I12" s="33">
        <f>(H12/H32)*100</f>
        <v>12.480886067612143</v>
      </c>
      <c r="J12" s="31">
        <v>64134</v>
      </c>
      <c r="K12" s="33">
        <f>(J12/J32)*100</f>
        <v>13.684518233862002</v>
      </c>
      <c r="L12" s="26">
        <v>5952</v>
      </c>
      <c r="M12" s="33">
        <f>(L12/L32)*100</f>
        <v>6.4059237574531291</v>
      </c>
    </row>
    <row r="13" spans="1:13" ht="15" x14ac:dyDescent="0.25">
      <c r="A13" s="45" t="s">
        <v>12</v>
      </c>
      <c r="B13" s="13">
        <v>65377</v>
      </c>
      <c r="C13" s="12">
        <f>B13/B32*100</f>
        <v>11.650165369372452</v>
      </c>
      <c r="D13" s="13">
        <v>52959</v>
      </c>
      <c r="E13" s="12">
        <f>D13/D32*100</f>
        <v>11.297703084100785</v>
      </c>
      <c r="F13" s="13">
        <v>12005</v>
      </c>
      <c r="G13" s="12">
        <f>F13/F32*100</f>
        <v>13.17811587521131</v>
      </c>
      <c r="H13" s="31">
        <v>58902</v>
      </c>
      <c r="I13" s="33">
        <f>(H13/H32)*100</f>
        <v>10.485204614757469</v>
      </c>
      <c r="J13" s="31">
        <v>46147</v>
      </c>
      <c r="K13" s="33">
        <f>(J13/J32)*100</f>
        <v>9.8465628674030921</v>
      </c>
      <c r="L13" s="26">
        <v>12692</v>
      </c>
      <c r="M13" s="33">
        <f>(L13/L32)*100</f>
        <v>13.659943603762621</v>
      </c>
    </row>
    <row r="14" spans="1:13" ht="15" x14ac:dyDescent="0.25">
      <c r="A14" s="46" t="s">
        <v>2</v>
      </c>
      <c r="B14" s="14">
        <v>21532</v>
      </c>
      <c r="C14" s="15">
        <f>B14/B32*100</f>
        <v>3.8369971202919619</v>
      </c>
      <c r="D14" s="14">
        <v>16328</v>
      </c>
      <c r="E14" s="15">
        <f>D14/D32*100</f>
        <v>3.4832397884627282</v>
      </c>
      <c r="F14" s="14">
        <v>4781</v>
      </c>
      <c r="G14" s="15">
        <f>F14/F32*100</f>
        <v>5.2481942523436302</v>
      </c>
      <c r="H14" s="34">
        <v>19923</v>
      </c>
      <c r="I14" s="35">
        <f>(H14/H32)*100</f>
        <v>3.5465133873181398</v>
      </c>
      <c r="J14" s="34">
        <v>15139</v>
      </c>
      <c r="K14" s="35">
        <f>(J14/J32)*100</f>
        <v>3.2302666532952391</v>
      </c>
      <c r="L14" s="28">
        <v>4776</v>
      </c>
      <c r="M14" s="35">
        <f>(L14/L32)*100</f>
        <v>5.1402372086015022</v>
      </c>
    </row>
    <row r="15" spans="1:13" ht="15" x14ac:dyDescent="0.25">
      <c r="A15" s="53" t="s">
        <v>18</v>
      </c>
      <c r="B15" s="16"/>
      <c r="C15" s="17"/>
      <c r="D15" s="13"/>
      <c r="E15" s="17"/>
      <c r="F15" s="13"/>
      <c r="G15" s="12"/>
      <c r="H15" s="26"/>
      <c r="I15" s="27"/>
      <c r="J15" s="26"/>
      <c r="K15" s="27"/>
      <c r="L15" s="26"/>
      <c r="M15" s="27"/>
    </row>
    <row r="16" spans="1:13" ht="15" customHeight="1" x14ac:dyDescent="0.25">
      <c r="A16" s="45" t="s">
        <v>19</v>
      </c>
      <c r="B16" s="13">
        <v>292456</v>
      </c>
      <c r="C16" s="12">
        <f>B16/B32*100</f>
        <v>52.115587488951618</v>
      </c>
      <c r="D16" s="13">
        <v>226530</v>
      </c>
      <c r="E16" s="12">
        <f>D16/D32*100</f>
        <v>48.325472150934701</v>
      </c>
      <c r="F16" s="13">
        <v>65361</v>
      </c>
      <c r="G16" s="12">
        <f>F16/F32*100</f>
        <v>71.748007640123816</v>
      </c>
      <c r="H16" s="26">
        <v>287081</v>
      </c>
      <c r="I16" s="33">
        <f xml:space="preserve"> (H16/H32)*100</f>
        <v>51.10357926741348</v>
      </c>
      <c r="J16" s="31">
        <v>221625</v>
      </c>
      <c r="K16" s="33">
        <f>(J16/J32)*100</f>
        <v>47.288978600736989</v>
      </c>
      <c r="L16" s="31">
        <v>65352</v>
      </c>
      <c r="M16" s="33">
        <f>(L16/L32)*100</f>
        <v>70.336009643326094</v>
      </c>
    </row>
    <row r="17" spans="1:13" ht="15" x14ac:dyDescent="0.25">
      <c r="A17" s="45" t="s">
        <v>20</v>
      </c>
      <c r="B17" s="13">
        <v>233772</v>
      </c>
      <c r="C17" s="12">
        <f>B17/B32*100</f>
        <v>41.658113078436401</v>
      </c>
      <c r="D17" s="13">
        <v>214991</v>
      </c>
      <c r="E17" s="12">
        <f>D17/D32*100</f>
        <v>45.863866080437923</v>
      </c>
      <c r="F17" s="13">
        <v>18655</v>
      </c>
      <c r="G17" s="12">
        <f>F17/F32*100</f>
        <v>20.477946826494545</v>
      </c>
      <c r="H17" s="31">
        <v>239307</v>
      </c>
      <c r="I17" s="33">
        <f>(H17/H32)*100</f>
        <v>42.599281191534509</v>
      </c>
      <c r="J17" s="31">
        <v>219659</v>
      </c>
      <c r="K17" s="33">
        <f>(J17/J32)*100</f>
        <v>46.869485619669653</v>
      </c>
      <c r="L17" s="31">
        <v>19581</v>
      </c>
      <c r="M17" s="33">
        <f>(L17/L32)*100</f>
        <v>21.074326796822866</v>
      </c>
    </row>
    <row r="18" spans="1:13" ht="15" x14ac:dyDescent="0.25">
      <c r="A18" s="45" t="s">
        <v>21</v>
      </c>
      <c r="B18" s="13">
        <v>19840</v>
      </c>
      <c r="C18" s="12">
        <f>B18/B32*100</f>
        <v>3.5354831351752063</v>
      </c>
      <c r="D18" s="13">
        <v>15875</v>
      </c>
      <c r="E18" s="12">
        <f>D18/D32*100</f>
        <v>3.3866016439151032</v>
      </c>
      <c r="F18" s="13">
        <v>3782</v>
      </c>
      <c r="G18" s="12">
        <f>F18/F32*100</f>
        <v>4.1515730312410817</v>
      </c>
      <c r="H18" s="31">
        <v>17056</v>
      </c>
      <c r="I18" s="33">
        <f>(H18/H32)*100</f>
        <v>3.0361558165988147</v>
      </c>
      <c r="J18" s="31">
        <v>13363</v>
      </c>
      <c r="K18" s="33">
        <f>(J18/J32)*100</f>
        <v>2.8513147029516004</v>
      </c>
      <c r="L18" s="31">
        <v>3668</v>
      </c>
      <c r="M18" s="33">
        <f>(L18/L32)*100</f>
        <v>3.9477366166562624</v>
      </c>
    </row>
    <row r="19" spans="1:13" ht="15" x14ac:dyDescent="0.25">
      <c r="A19" s="44" t="s">
        <v>22</v>
      </c>
      <c r="B19" s="14">
        <v>9803</v>
      </c>
      <c r="C19" s="15">
        <f>B19/B32*100</f>
        <v>1.7468921962763377</v>
      </c>
      <c r="D19" s="14">
        <v>7444</v>
      </c>
      <c r="E19" s="15">
        <f>D19/D32*100</f>
        <v>1.5880228432947421</v>
      </c>
      <c r="F19" s="14">
        <v>1955</v>
      </c>
      <c r="G19" s="15">
        <f>F19/F32*100</f>
        <v>2.1460405277832666</v>
      </c>
      <c r="H19" s="34">
        <v>13627</v>
      </c>
      <c r="I19" s="35">
        <f>(H19/H32)*100</f>
        <v>2.4257560572697026</v>
      </c>
      <c r="J19" s="34">
        <v>10754</v>
      </c>
      <c r="K19" s="35">
        <f>(J19/J32)*100</f>
        <v>2.2946223389614242</v>
      </c>
      <c r="L19" s="34">
        <v>2867</v>
      </c>
      <c r="M19" s="35">
        <f>(L19/L32)*100</f>
        <v>3.0856490948619153</v>
      </c>
    </row>
    <row r="20" spans="1:13" x14ac:dyDescent="0.3">
      <c r="A20" s="53" t="s">
        <v>13</v>
      </c>
      <c r="B20" s="18"/>
      <c r="C20" s="19"/>
      <c r="D20" s="13"/>
      <c r="E20" s="19"/>
      <c r="F20" s="13"/>
      <c r="G20" s="12"/>
      <c r="H20" s="26"/>
      <c r="I20" s="36"/>
      <c r="J20" s="26"/>
      <c r="K20" s="27"/>
      <c r="L20" s="26"/>
      <c r="M20" s="27"/>
    </row>
    <row r="21" spans="1:13" ht="15" x14ac:dyDescent="0.25">
      <c r="A21" s="43" t="s">
        <v>23</v>
      </c>
      <c r="B21" s="13">
        <v>492776</v>
      </c>
      <c r="C21" s="12">
        <f>B21/B32*100</f>
        <v>87.812562369914176</v>
      </c>
      <c r="D21" s="13">
        <v>406542</v>
      </c>
      <c r="E21" s="12">
        <f>D21/D32*100</f>
        <v>86.727294835939148</v>
      </c>
      <c r="F21" s="13">
        <v>86077</v>
      </c>
      <c r="G21" s="12">
        <f>F21/F32*100</f>
        <v>94.488353202046156</v>
      </c>
      <c r="H21" s="26">
        <v>495727</v>
      </c>
      <c r="I21" s="27">
        <f>(H21/H32)*100</f>
        <v>88.244864827338219</v>
      </c>
      <c r="J21" s="26">
        <v>407505</v>
      </c>
      <c r="K21" s="27">
        <f>(J21/J32)*100</f>
        <v>86.950909079270517</v>
      </c>
      <c r="L21" s="26">
        <v>88083</v>
      </c>
      <c r="M21" s="27">
        <f>(L21/L32)*100</f>
        <v>94.800568267430094</v>
      </c>
    </row>
    <row r="22" spans="1:13" x14ac:dyDescent="0.3">
      <c r="A22" s="43" t="s">
        <v>24</v>
      </c>
      <c r="B22" s="13">
        <v>67432</v>
      </c>
      <c r="C22" s="12">
        <f>B22/B32*100</f>
        <v>12.016365865480569</v>
      </c>
      <c r="D22" s="13">
        <v>61408</v>
      </c>
      <c r="E22" s="12">
        <f>D22/D32*100</f>
        <v>13.100121810994562</v>
      </c>
      <c r="F22" s="13">
        <v>4870</v>
      </c>
      <c r="G22" s="12">
        <f>F22/F32*100</f>
        <v>5.3458912380074208</v>
      </c>
      <c r="H22" s="26">
        <v>65083</v>
      </c>
      <c r="I22" s="27">
        <f>(H22/H32)*100</f>
        <v>11.58549067845337</v>
      </c>
      <c r="J22" s="26">
        <v>60311</v>
      </c>
      <c r="K22" s="27">
        <f>(J22/J32)*100</f>
        <v>12.868790020931975</v>
      </c>
      <c r="L22" s="26">
        <v>4703</v>
      </c>
      <c r="M22" s="27">
        <f>(L22/L32)*100</f>
        <v>5.0616699313343521</v>
      </c>
    </row>
    <row r="23" spans="1:13" ht="15" x14ac:dyDescent="0.25">
      <c r="A23" s="47" t="s">
        <v>17</v>
      </c>
      <c r="B23" s="13"/>
      <c r="C23" s="12"/>
      <c r="D23" s="13"/>
      <c r="E23" s="12"/>
      <c r="F23" s="13"/>
      <c r="G23" s="12"/>
      <c r="H23" s="26"/>
      <c r="I23" s="36"/>
      <c r="J23" s="26"/>
      <c r="K23" s="27"/>
      <c r="L23" s="26"/>
      <c r="M23" s="37"/>
    </row>
    <row r="24" spans="1:13" x14ac:dyDescent="0.3">
      <c r="A24" s="48" t="s">
        <v>28</v>
      </c>
      <c r="B24" s="20">
        <v>30309</v>
      </c>
      <c r="C24" s="21">
        <f>B24/B32*100</f>
        <v>5.4010563681464374</v>
      </c>
      <c r="D24" s="20">
        <v>28578</v>
      </c>
      <c r="E24" s="21">
        <f>D24/D32*100</f>
        <v>6.0965229467594222</v>
      </c>
      <c r="F24" s="20">
        <v>1729</v>
      </c>
      <c r="G24" s="21">
        <f>F24/F32*100</f>
        <v>1.8979560473336408</v>
      </c>
      <c r="H24" s="38">
        <v>30707</v>
      </c>
      <c r="I24" s="39">
        <f>(H24/H32)*100</f>
        <v>5.4661841381507861</v>
      </c>
      <c r="J24" s="38">
        <v>28958</v>
      </c>
      <c r="K24" s="39">
        <f>(J24/J32)*100</f>
        <v>6.1788798299837193</v>
      </c>
      <c r="L24" s="38">
        <v>1749</v>
      </c>
      <c r="M24" s="39">
        <f>(L24/L32)*100</f>
        <v>1.8823858621951481</v>
      </c>
    </row>
    <row r="25" spans="1:13" ht="15" x14ac:dyDescent="0.25">
      <c r="A25" s="49" t="s">
        <v>25</v>
      </c>
      <c r="B25" s="22">
        <v>5399</v>
      </c>
      <c r="C25" s="23">
        <f>B25/B32*100</f>
        <v>0.9621004761497447</v>
      </c>
      <c r="D25" s="22">
        <v>5267</v>
      </c>
      <c r="E25" s="23">
        <f>D25/D32*100</f>
        <v>1.1236050934488726</v>
      </c>
      <c r="F25" s="22">
        <v>84</v>
      </c>
      <c r="G25" s="23">
        <f>F25/F32*100</f>
        <v>9.2208390963577677E-2</v>
      </c>
      <c r="H25" s="40">
        <v>5398</v>
      </c>
      <c r="I25" s="41">
        <f>(H25/H32)*100</f>
        <v>0.96090344148689033</v>
      </c>
      <c r="J25" s="42">
        <v>5314</v>
      </c>
      <c r="K25" s="41">
        <f>(J25/J32)*100</f>
        <v>1.1338686171881167</v>
      </c>
      <c r="L25" s="40">
        <v>78</v>
      </c>
      <c r="M25" s="41">
        <f>(L25/L32)*100</f>
        <v>8.3948597627913984E-2</v>
      </c>
    </row>
    <row r="26" spans="1:13" ht="15" x14ac:dyDescent="0.25">
      <c r="A26" s="53" t="s">
        <v>14</v>
      </c>
      <c r="B26" s="18"/>
      <c r="C26" s="19"/>
      <c r="D26" s="13"/>
      <c r="E26" s="19"/>
      <c r="F26" s="13"/>
      <c r="G26" s="12"/>
      <c r="H26" s="26"/>
      <c r="I26" s="36"/>
      <c r="J26" s="26"/>
      <c r="K26" s="27"/>
      <c r="L26" s="26"/>
      <c r="M26" s="27"/>
    </row>
    <row r="27" spans="1:13" x14ac:dyDescent="0.3">
      <c r="A27" s="43" t="s">
        <v>15</v>
      </c>
      <c r="B27" s="13">
        <v>15880</v>
      </c>
      <c r="C27" s="12">
        <f>B27/B32*100</f>
        <v>2.829812106178542</v>
      </c>
      <c r="D27" s="13">
        <v>15079</v>
      </c>
      <c r="E27" s="12">
        <f>D27/D32*100</f>
        <v>3.2167915709351713</v>
      </c>
      <c r="F27" s="13">
        <v>790</v>
      </c>
      <c r="G27" s="12">
        <f>F27/F32*100</f>
        <v>0.86719796263364723</v>
      </c>
      <c r="H27" s="26">
        <v>17933</v>
      </c>
      <c r="I27" s="27">
        <f>(H27/H32)*100</f>
        <v>3.1922714739133764</v>
      </c>
      <c r="J27" s="26">
        <v>17096</v>
      </c>
      <c r="K27" s="27">
        <f>(J27/J32)*100</f>
        <v>3.6478392697493498</v>
      </c>
      <c r="L27" s="26">
        <v>829</v>
      </c>
      <c r="M27" s="27">
        <f>(L27/L32)*100</f>
        <v>0.89222291581462432</v>
      </c>
    </row>
    <row r="28" spans="1:13" ht="15" x14ac:dyDescent="0.25">
      <c r="A28" s="43" t="s">
        <v>29</v>
      </c>
      <c r="B28" s="13">
        <v>276611</v>
      </c>
      <c r="C28" s="12">
        <f>B28/B32*100</f>
        <v>49.292012374190975</v>
      </c>
      <c r="D28" s="13">
        <v>231874</v>
      </c>
      <c r="E28" s="12">
        <f>D28/D32*100</f>
        <v>49.465503595664295</v>
      </c>
      <c r="F28" s="13">
        <v>44613</v>
      </c>
      <c r="G28" s="12">
        <f>F28/F32*100</f>
        <v>48.972535072120131</v>
      </c>
      <c r="H28" s="26">
        <v>273468</v>
      </c>
      <c r="I28" s="27">
        <f>H28/H32*100</f>
        <v>48.680315364308434</v>
      </c>
      <c r="J28" s="26">
        <v>230439</v>
      </c>
      <c r="K28" s="27">
        <f>J28/J32*100</f>
        <v>49.169655678624849</v>
      </c>
      <c r="L28" s="26">
        <v>42940</v>
      </c>
      <c r="M28" s="27">
        <f>L28/L32*100</f>
        <v>46.214779258238806</v>
      </c>
    </row>
    <row r="29" spans="1:13" ht="15" x14ac:dyDescent="0.25">
      <c r="A29" s="43" t="s">
        <v>30</v>
      </c>
      <c r="B29" s="13">
        <v>132788</v>
      </c>
      <c r="C29" s="12">
        <f>B29/B32*100</f>
        <v>23.662789040002281</v>
      </c>
      <c r="D29" s="13">
        <v>114811</v>
      </c>
      <c r="E29" s="12">
        <f>D29/D32*100</f>
        <v>24.492543076506266</v>
      </c>
      <c r="F29" s="13">
        <v>17759</v>
      </c>
      <c r="G29" s="12">
        <f>F29/F32*100</f>
        <v>19.494390656216382</v>
      </c>
      <c r="H29" s="26">
        <v>138560</v>
      </c>
      <c r="I29" s="27">
        <f>H29/H32*100</f>
        <v>24.665205789630146</v>
      </c>
      <c r="J29" s="26">
        <v>118655</v>
      </c>
      <c r="K29" s="27">
        <f>J29/J32*100</f>
        <v>25.317873686950698</v>
      </c>
      <c r="L29" s="26">
        <v>19851</v>
      </c>
      <c r="M29" s="27">
        <f>L29/L32*100</f>
        <v>21.364918096304109</v>
      </c>
    </row>
    <row r="30" spans="1:13" x14ac:dyDescent="0.3">
      <c r="A30" s="50" t="s">
        <v>16</v>
      </c>
      <c r="B30" s="13">
        <v>109069</v>
      </c>
      <c r="C30" s="12">
        <f>B30/B32*100</f>
        <v>19.436069055968979</v>
      </c>
      <c r="D30" s="13">
        <v>87836</v>
      </c>
      <c r="E30" s="12">
        <f>D30/D32*100</f>
        <v>18.737986897318237</v>
      </c>
      <c r="F30" s="13">
        <v>20849</v>
      </c>
      <c r="G30" s="12">
        <f>F30/F32*100</f>
        <v>22.886342180947992</v>
      </c>
      <c r="H30" s="26">
        <v>110846</v>
      </c>
      <c r="I30" s="27">
        <f>(H30/H32)*100</f>
        <v>19.731808609680595</v>
      </c>
      <c r="J30" s="26">
        <v>87462</v>
      </c>
      <c r="K30" s="27">
        <f>(J30/J32) *100</f>
        <v>18.662103311348716</v>
      </c>
      <c r="L30" s="26">
        <v>23341</v>
      </c>
      <c r="M30" s="27">
        <f>(L30/L32) *100</f>
        <v>25.121079708117183</v>
      </c>
    </row>
    <row r="31" spans="1:13" x14ac:dyDescent="0.3">
      <c r="A31" s="51" t="s">
        <v>26</v>
      </c>
      <c r="B31" s="13">
        <v>26820</v>
      </c>
      <c r="C31" s="12">
        <f>B31/B32*100</f>
        <v>4.7793174236592257</v>
      </c>
      <c r="D31" s="13">
        <v>19159</v>
      </c>
      <c r="E31" s="12">
        <f>D31/D32*100</f>
        <v>4.0871748595760291</v>
      </c>
      <c r="F31" s="13">
        <v>7087</v>
      </c>
      <c r="G31" s="12">
        <f>F31/F32*100</f>
        <v>7.7795341280818455</v>
      </c>
      <c r="H31" s="26">
        <v>20976</v>
      </c>
      <c r="I31" s="27">
        <f>(H31/H32)*100</f>
        <v>3.7339589827026698</v>
      </c>
      <c r="J31" s="26">
        <v>15009</v>
      </c>
      <c r="K31" s="27">
        <f>(J31/J32)*100</f>
        <v>3.2025280533263913</v>
      </c>
      <c r="L31" s="26">
        <v>5953</v>
      </c>
      <c r="M31" s="27">
        <f>(L31/L32)*100</f>
        <v>6.407000021525282</v>
      </c>
    </row>
    <row r="32" spans="1:13" ht="18" customHeight="1" x14ac:dyDescent="0.3">
      <c r="A32" s="54" t="s">
        <v>36</v>
      </c>
      <c r="B32" s="55">
        <v>561168</v>
      </c>
      <c r="C32" s="56">
        <v>100</v>
      </c>
      <c r="D32" s="55">
        <v>468759</v>
      </c>
      <c r="E32" s="56">
        <v>100</v>
      </c>
      <c r="F32" s="55">
        <v>91098</v>
      </c>
      <c r="G32" s="56">
        <v>100</v>
      </c>
      <c r="H32" s="61">
        <v>561763</v>
      </c>
      <c r="I32" s="62">
        <v>100</v>
      </c>
      <c r="J32" s="61">
        <v>468661</v>
      </c>
      <c r="K32" s="62">
        <v>100</v>
      </c>
      <c r="L32" s="61">
        <v>92914</v>
      </c>
      <c r="M32" s="62">
        <v>100</v>
      </c>
    </row>
    <row r="33" spans="1:11" s="58" customFormat="1" ht="16.5" customHeight="1" x14ac:dyDescent="0.2">
      <c r="A33" s="57" t="s">
        <v>37</v>
      </c>
    </row>
    <row r="34" spans="1:11" s="60" customFormat="1" ht="15" customHeight="1" x14ac:dyDescent="0.2">
      <c r="A34" s="57" t="s">
        <v>38</v>
      </c>
      <c r="B34" s="59"/>
      <c r="C34" s="59"/>
      <c r="D34" s="59"/>
      <c r="E34" s="59"/>
      <c r="F34" s="59"/>
    </row>
    <row r="35" spans="1:11" ht="15.75" customHeight="1" x14ac:dyDescent="0.3">
      <c r="A35" s="63" t="s">
        <v>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1">
    <mergeCell ref="A35:K35"/>
    <mergeCell ref="A1:M1"/>
    <mergeCell ref="B2:G2"/>
    <mergeCell ref="H2:M2"/>
    <mergeCell ref="B3:C3"/>
    <mergeCell ref="D3:E3"/>
    <mergeCell ref="F3:G3"/>
    <mergeCell ref="H3:I3"/>
    <mergeCell ref="J3:K3"/>
    <mergeCell ref="L3:M3"/>
    <mergeCell ref="A2:A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A1.3-2</vt:lpstr>
      <vt:lpstr>'Tabelle A1.3-2'!Druckbereich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Eberhard</dc:creator>
  <cp:lastModifiedBy>friedrich</cp:lastModifiedBy>
  <cp:lastPrinted>2014-02-12T10:11:27Z</cp:lastPrinted>
  <dcterms:created xsi:type="dcterms:W3CDTF">2010-10-29T12:03:34Z</dcterms:created>
  <dcterms:modified xsi:type="dcterms:W3CDTF">2014-02-20T14:51:01Z</dcterms:modified>
</cp:coreProperties>
</file>