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30" yWindow="180" windowWidth="15660" windowHeight="10185" tabRatio="868"/>
  </bookViews>
  <sheets>
    <sheet name="Tabelle A1.3-6" sheetId="8" r:id="rId1"/>
  </sheets>
  <calcPr calcId="145621"/>
</workbook>
</file>

<file path=xl/calcChain.xml><?xml version="1.0" encoding="utf-8"?>
<calcChain xmlns="http://schemas.openxmlformats.org/spreadsheetml/2006/main">
  <c r="F17" i="8" l="1"/>
  <c r="K17" i="8"/>
  <c r="J18" i="8"/>
  <c r="K18" i="8"/>
  <c r="K22" i="8"/>
  <c r="K23" i="8"/>
  <c r="K24" i="8"/>
  <c r="K25" i="8"/>
  <c r="I17" i="8"/>
  <c r="H18" i="8"/>
  <c r="I18" i="8"/>
  <c r="I22" i="8"/>
  <c r="I23" i="8"/>
  <c r="I24" i="8"/>
  <c r="I25" i="8"/>
  <c r="G17" i="8"/>
  <c r="F20" i="8"/>
  <c r="F21" i="8"/>
  <c r="F18" i="8"/>
  <c r="G18" i="8"/>
  <c r="F22" i="8"/>
  <c r="G22" i="8"/>
  <c r="F23" i="8"/>
  <c r="G23" i="8"/>
  <c r="F24" i="8"/>
  <c r="G24" i="8"/>
  <c r="F25" i="8"/>
  <c r="G25" i="8"/>
  <c r="E17" i="8"/>
  <c r="D18" i="8"/>
  <c r="E18" i="8"/>
  <c r="E22" i="8"/>
  <c r="E23" i="8"/>
  <c r="E24" i="8"/>
  <c r="E25" i="8"/>
  <c r="C17" i="8"/>
  <c r="B18" i="8"/>
  <c r="C18" i="8"/>
  <c r="C22" i="8"/>
  <c r="C23" i="8"/>
  <c r="C24" i="8"/>
  <c r="C25" i="8"/>
  <c r="K10" i="8"/>
  <c r="K11" i="8"/>
  <c r="K12" i="8"/>
  <c r="K13" i="8"/>
  <c r="K14" i="8"/>
  <c r="K15" i="8"/>
  <c r="I10" i="8"/>
  <c r="I11" i="8"/>
  <c r="I12" i="8"/>
  <c r="I13" i="8"/>
  <c r="I14" i="8"/>
  <c r="I15" i="8"/>
  <c r="F10" i="8"/>
  <c r="G10" i="8"/>
  <c r="F11" i="8"/>
  <c r="G11" i="8"/>
  <c r="F12" i="8"/>
  <c r="G12" i="8"/>
  <c r="F13" i="8"/>
  <c r="G13" i="8"/>
  <c r="F14" i="8"/>
  <c r="G14" i="8"/>
  <c r="F15" i="8"/>
  <c r="G15" i="8"/>
  <c r="E10" i="8"/>
  <c r="E11" i="8"/>
  <c r="E12" i="8"/>
  <c r="E13" i="8"/>
  <c r="E14" i="8"/>
  <c r="C10" i="8"/>
  <c r="C11" i="8"/>
  <c r="C12" i="8"/>
  <c r="C13" i="8"/>
  <c r="C14" i="8"/>
  <c r="C15" i="8"/>
  <c r="K7" i="8"/>
  <c r="K8" i="8"/>
  <c r="I7" i="8"/>
  <c r="I8" i="8"/>
  <c r="F7" i="8"/>
  <c r="G7" i="8"/>
  <c r="F8" i="8"/>
  <c r="G8" i="8"/>
  <c r="E7" i="8"/>
  <c r="E8" i="8"/>
  <c r="C7" i="8"/>
  <c r="C8" i="8"/>
  <c r="K26" i="8"/>
  <c r="I26" i="8"/>
  <c r="G26" i="8"/>
  <c r="E26" i="8"/>
  <c r="C26" i="8"/>
  <c r="K21" i="8"/>
  <c r="I21" i="8"/>
  <c r="G21" i="8"/>
  <c r="E21" i="8"/>
  <c r="C21" i="8"/>
  <c r="K20" i="8"/>
  <c r="I20" i="8"/>
  <c r="G20" i="8"/>
  <c r="E20" i="8"/>
  <c r="C20" i="8"/>
</calcChain>
</file>

<file path=xl/sharedStrings.xml><?xml version="1.0" encoding="utf-8"?>
<sst xmlns="http://schemas.openxmlformats.org/spreadsheetml/2006/main" count="44" uniqueCount="35">
  <si>
    <t>in %</t>
  </si>
  <si>
    <t>Insgesamt</t>
  </si>
  <si>
    <t>Geschlecht</t>
  </si>
  <si>
    <t>männlich</t>
  </si>
  <si>
    <t>weiblich</t>
  </si>
  <si>
    <t>Schulabschluss</t>
  </si>
  <si>
    <t>ohne Hauptschulabschluss</t>
  </si>
  <si>
    <t>Hauptschulabschluss</t>
  </si>
  <si>
    <t>Realschulabschluss</t>
  </si>
  <si>
    <t>Fachhochschulreife</t>
  </si>
  <si>
    <t>allgemeine Hochschulreife</t>
  </si>
  <si>
    <t>darunter:</t>
  </si>
  <si>
    <t>Erwerbstätigkeit</t>
  </si>
  <si>
    <t>keine Angabe</t>
  </si>
  <si>
    <t>Art des Verbleibs</t>
  </si>
  <si>
    <t>absolut</t>
  </si>
  <si>
    <t>ohne Angabe eines Verbleibs</t>
  </si>
  <si>
    <t>Fördermaßnahmen</t>
  </si>
  <si>
    <t>gemeinnützige/soziale Dienste</t>
  </si>
  <si>
    <t xml:space="preserve">    Berufsausbildung gefördert</t>
  </si>
  <si>
    <t xml:space="preserve">    Berufsausbildung ungefördert</t>
  </si>
  <si>
    <t>davon:</t>
  </si>
  <si>
    <t>Berufsausbildung</t>
  </si>
  <si>
    <t>Schule/Studium/Praktikum</t>
  </si>
  <si>
    <t>Schulabgang 
im Vorvorjahr
oder noch früher</t>
  </si>
  <si>
    <t>Schulabgang
 im Vorjahr</t>
  </si>
  <si>
    <t>Schulabgang vor 
dem Berichtsjahr</t>
  </si>
  <si>
    <t>Schulabgang im Berichtsjahr</t>
  </si>
  <si>
    <t>Merkmale der Bewerber/-innen</t>
  </si>
  <si>
    <t>Quelle: Bundesagentur für Arbeit; Berechnungen des Bundesinstituts für Berufsbildung</t>
  </si>
  <si>
    <r>
      <t>Tabelle A1.3-6: Geschlecht, Schulabschluss und Verbleib der im Berichtsjahr 2013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bei den Arbeitsagenturen und Jobcentern gemeldeten Bewerber/-innen nach Schulabgangsjahr - alte Länder</t>
    </r>
  </si>
  <si>
    <r>
      <t>Schulabgangsjahr</t>
    </r>
    <r>
      <rPr>
        <b/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</si>
  <si>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Zeitraum 1. Oktober des Vorjahres bis 30. September.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</si>
  <si>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Im Berichtsjahr 2013 war für insgesamt 2.688 Bewerber/-innen keine Angabe zum Schulabgangsjahr vorhanden.</t>
    </r>
  </si>
  <si>
    <r>
      <rPr>
        <sz val="9"/>
        <rFont val="Calibri"/>
        <family val="2"/>
      </rPr>
      <t>˂</t>
    </r>
    <r>
      <rPr>
        <sz val="9"/>
        <rFont val="Arial"/>
        <family val="2"/>
      </rPr>
      <t>0,1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</si>
</sst>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164" formatCode="0.0"/>
    <numFmt numFmtId="165" formatCode="#,##0.0"/>
    <numFmt numFmtId="166" formatCode="@\ *."/>
    <numFmt numFmtId="167" formatCode="0.0_)"/>
    <numFmt numFmtId="168" formatCode="\ @\ *."/>
    <numFmt numFmtId="169" formatCode="\+#\ ###\ ##0;\-\ #\ ###\ ##0;\-"/>
    <numFmt numFmtId="170" formatCode="* &quot;[&quot;#0&quot;]&quot;"/>
    <numFmt numFmtId="171" formatCode="*+\ #\ ###\ ###\ ##0.0;\-\ #\ ###\ ###\ ##0.0;* &quot;&quot;\-&quot;&quot;"/>
    <numFmt numFmtId="172" formatCode="\+\ #\ ###\ ###\ ##0.0;\-\ #\ ###\ ###\ ##0.0;* &quot;&quot;\-&quot;&quot;"/>
    <numFmt numFmtId="173" formatCode="* &quot;[&quot;#0\ \ &quot;]&quot;"/>
    <numFmt numFmtId="174" formatCode="##\ ###\ ##0"/>
    <numFmt numFmtId="175" formatCode="#\ ###\ ###"/>
    <numFmt numFmtId="176" formatCode="#\ ###\ ##0.0;\-\ #\ ###\ ##0.0;\-"/>
    <numFmt numFmtId="177" formatCode="0.0%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7.5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5" fillId="0" borderId="0"/>
    <xf numFmtId="166" fontId="6" fillId="0" borderId="0"/>
    <xf numFmtId="49" fontId="6" fillId="0" borderId="0"/>
    <xf numFmtId="167" fontId="3" fillId="0" borderId="0">
      <alignment horizontal="center"/>
    </xf>
    <xf numFmtId="168" fontId="6" fillId="0" borderId="0"/>
    <xf numFmtId="169" fontId="3" fillId="0" borderId="0"/>
    <xf numFmtId="170" fontId="3" fillId="0" borderId="0"/>
    <xf numFmtId="171" fontId="3" fillId="0" borderId="0"/>
    <xf numFmtId="172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176" fontId="3" fillId="0" borderId="0">
      <alignment horizontal="center"/>
    </xf>
    <xf numFmtId="44" fontId="3" fillId="0" borderId="0" applyFont="0" applyFill="0" applyBorder="0" applyAlignment="0" applyProtection="0"/>
    <xf numFmtId="0" fontId="7" fillId="0" borderId="15" applyFont="0" applyBorder="0" applyAlignment="0"/>
    <xf numFmtId="1" fontId="1" fillId="4" borderId="7">
      <alignment horizontal="right"/>
    </xf>
    <xf numFmtId="0" fontId="3" fillId="0" borderId="0"/>
    <xf numFmtId="0" fontId="8" fillId="0" borderId="0"/>
    <xf numFmtId="165" fontId="9" fillId="0" borderId="0">
      <alignment horizontal="center" vertical="center"/>
    </xf>
    <xf numFmtId="0" fontId="3" fillId="0" borderId="0"/>
  </cellStyleXfs>
  <cellXfs count="119">
    <xf numFmtId="0" fontId="0" fillId="0" borderId="0" xfId="0"/>
    <xf numFmtId="0" fontId="8" fillId="0" borderId="0" xfId="19"/>
    <xf numFmtId="0" fontId="2" fillId="0" borderId="0" xfId="0" applyFont="1"/>
    <xf numFmtId="0" fontId="2" fillId="8" borderId="4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center"/>
    </xf>
    <xf numFmtId="3" fontId="2" fillId="8" borderId="9" xfId="0" applyNumberFormat="1" applyFont="1" applyFill="1" applyBorder="1" applyAlignment="1">
      <alignment vertical="center"/>
    </xf>
    <xf numFmtId="177" fontId="2" fillId="8" borderId="8" xfId="0" applyNumberFormat="1" applyFont="1" applyFill="1" applyBorder="1" applyAlignment="1">
      <alignment vertical="center"/>
    </xf>
    <xf numFmtId="3" fontId="2" fillId="7" borderId="9" xfId="0" applyNumberFormat="1" applyFont="1" applyFill="1" applyBorder="1" applyAlignment="1">
      <alignment vertical="center"/>
    </xf>
    <xf numFmtId="177" fontId="2" fillId="7" borderId="8" xfId="0" applyNumberFormat="1" applyFont="1" applyFill="1" applyBorder="1" applyAlignment="1">
      <alignment vertical="center"/>
    </xf>
    <xf numFmtId="3" fontId="2" fillId="5" borderId="0" xfId="0" applyNumberFormat="1" applyFont="1" applyFill="1" applyAlignment="1">
      <alignment vertical="center"/>
    </xf>
    <xf numFmtId="177" fontId="2" fillId="5" borderId="8" xfId="0" applyNumberFormat="1" applyFont="1" applyFill="1" applyBorder="1" applyAlignment="1">
      <alignment vertical="center"/>
    </xf>
    <xf numFmtId="3" fontId="2" fillId="3" borderId="9" xfId="0" applyNumberFormat="1" applyFont="1" applyFill="1" applyBorder="1" applyAlignment="1">
      <alignment vertical="center"/>
    </xf>
    <xf numFmtId="177" fontId="2" fillId="3" borderId="8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177" fontId="2" fillId="2" borderId="8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8" borderId="9" xfId="0" applyNumberFormat="1" applyFont="1" applyFill="1" applyBorder="1" applyAlignment="1">
      <alignment horizontal="right" vertical="center" indent="1"/>
    </xf>
    <xf numFmtId="164" fontId="2" fillId="8" borderId="8" xfId="0" applyNumberFormat="1" applyFont="1" applyFill="1" applyBorder="1" applyAlignment="1">
      <alignment horizontal="right" vertical="center" indent="1"/>
    </xf>
    <xf numFmtId="3" fontId="2" fillId="7" borderId="9" xfId="0" applyNumberFormat="1" applyFont="1" applyFill="1" applyBorder="1" applyAlignment="1">
      <alignment horizontal="right" vertical="center" indent="1"/>
    </xf>
    <xf numFmtId="164" fontId="2" fillId="7" borderId="8" xfId="0" applyNumberFormat="1" applyFont="1" applyFill="1" applyBorder="1" applyAlignment="1">
      <alignment horizontal="right" vertical="center" indent="1"/>
    </xf>
    <xf numFmtId="3" fontId="2" fillId="5" borderId="0" xfId="0" applyNumberFormat="1" applyFont="1" applyFill="1" applyAlignment="1">
      <alignment horizontal="right" vertical="center" indent="1"/>
    </xf>
    <xf numFmtId="164" fontId="2" fillId="5" borderId="8" xfId="0" applyNumberFormat="1" applyFont="1" applyFill="1" applyBorder="1" applyAlignment="1">
      <alignment horizontal="right" vertical="center" indent="1"/>
    </xf>
    <xf numFmtId="3" fontId="2" fillId="3" borderId="9" xfId="0" applyNumberFormat="1" applyFont="1" applyFill="1" applyBorder="1" applyAlignment="1">
      <alignment horizontal="right" vertical="center" indent="1"/>
    </xf>
    <xf numFmtId="164" fontId="2" fillId="3" borderId="8" xfId="0" applyNumberFormat="1" applyFont="1" applyFill="1" applyBorder="1" applyAlignment="1">
      <alignment horizontal="right" vertical="center" indent="1"/>
    </xf>
    <xf numFmtId="3" fontId="2" fillId="2" borderId="9" xfId="0" applyNumberFormat="1" applyFont="1" applyFill="1" applyBorder="1" applyAlignment="1">
      <alignment horizontal="right" vertical="center" indent="1"/>
    </xf>
    <xf numFmtId="164" fontId="2" fillId="2" borderId="8" xfId="0" applyNumberFormat="1" applyFont="1" applyFill="1" applyBorder="1" applyAlignment="1">
      <alignment horizontal="right" vertical="center" indent="1"/>
    </xf>
    <xf numFmtId="0" fontId="2" fillId="0" borderId="5" xfId="0" applyFont="1" applyBorder="1" applyAlignment="1">
      <alignment vertical="center"/>
    </xf>
    <xf numFmtId="3" fontId="2" fillId="8" borderId="12" xfId="0" applyNumberFormat="1" applyFont="1" applyFill="1" applyBorder="1" applyAlignment="1">
      <alignment horizontal="right" vertical="center" indent="1"/>
    </xf>
    <xf numFmtId="164" fontId="2" fillId="8" borderId="11" xfId="0" applyNumberFormat="1" applyFont="1" applyFill="1" applyBorder="1" applyAlignment="1">
      <alignment horizontal="right" vertical="center" indent="1"/>
    </xf>
    <xf numFmtId="3" fontId="2" fillId="7" borderId="12" xfId="0" applyNumberFormat="1" applyFont="1" applyFill="1" applyBorder="1" applyAlignment="1">
      <alignment horizontal="right" vertical="center" indent="1"/>
    </xf>
    <xf numFmtId="164" fontId="2" fillId="7" borderId="11" xfId="0" applyNumberFormat="1" applyFont="1" applyFill="1" applyBorder="1" applyAlignment="1">
      <alignment horizontal="right" vertical="center" indent="1"/>
    </xf>
    <xf numFmtId="164" fontId="2" fillId="5" borderId="11" xfId="0" applyNumberFormat="1" applyFont="1" applyFill="1" applyBorder="1" applyAlignment="1">
      <alignment horizontal="right" vertical="center" indent="1"/>
    </xf>
    <xf numFmtId="3" fontId="2" fillId="3" borderId="12" xfId="0" applyNumberFormat="1" applyFont="1" applyFill="1" applyBorder="1" applyAlignment="1">
      <alignment horizontal="right" vertical="center" indent="1"/>
    </xf>
    <xf numFmtId="164" fontId="2" fillId="3" borderId="11" xfId="0" applyNumberFormat="1" applyFont="1" applyFill="1" applyBorder="1" applyAlignment="1">
      <alignment horizontal="right" vertical="center" indent="1"/>
    </xf>
    <xf numFmtId="3" fontId="2" fillId="2" borderId="12" xfId="0" applyNumberFormat="1" applyFont="1" applyFill="1" applyBorder="1" applyAlignment="1">
      <alignment horizontal="right" vertical="center" indent="1"/>
    </xf>
    <xf numFmtId="164" fontId="2" fillId="2" borderId="11" xfId="0" applyNumberFormat="1" applyFont="1" applyFill="1" applyBorder="1" applyAlignment="1">
      <alignment horizontal="right" vertical="center" indent="1"/>
    </xf>
    <xf numFmtId="0" fontId="2" fillId="7" borderId="3" xfId="0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3" fontId="2" fillId="5" borderId="9" xfId="0" applyNumberFormat="1" applyFont="1" applyFill="1" applyBorder="1" applyAlignment="1">
      <alignment horizontal="right" vertical="center" indent="1"/>
    </xf>
    <xf numFmtId="0" fontId="10" fillId="7" borderId="3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65" fontId="4" fillId="7" borderId="6" xfId="0" applyNumberFormat="1" applyFont="1" applyFill="1" applyBorder="1" applyAlignment="1">
      <alignment horizontal="right" vertical="center" indent="1"/>
    </xf>
    <xf numFmtId="3" fontId="4" fillId="5" borderId="7" xfId="0" applyNumberFormat="1" applyFont="1" applyFill="1" applyBorder="1" applyAlignment="1">
      <alignment horizontal="right" vertical="center" indent="1"/>
    </xf>
    <xf numFmtId="3" fontId="4" fillId="3" borderId="7" xfId="0" applyNumberFormat="1" applyFont="1" applyFill="1" applyBorder="1" applyAlignment="1">
      <alignment horizontal="right" vertical="center" indent="1"/>
    </xf>
    <xf numFmtId="165" fontId="4" fillId="3" borderId="6" xfId="0" applyNumberFormat="1" applyFont="1" applyFill="1" applyBorder="1" applyAlignment="1">
      <alignment horizontal="right" vertical="center" indent="1"/>
    </xf>
    <xf numFmtId="3" fontId="4" fillId="2" borderId="7" xfId="0" applyNumberFormat="1" applyFont="1" applyFill="1" applyBorder="1" applyAlignment="1">
      <alignment horizontal="right" vertical="center" indent="1"/>
    </xf>
    <xf numFmtId="165" fontId="4" fillId="2" borderId="6" xfId="0" applyNumberFormat="1" applyFont="1" applyFill="1" applyBorder="1" applyAlignment="1">
      <alignment horizontal="right" vertical="center" indent="1"/>
    </xf>
    <xf numFmtId="3" fontId="2" fillId="5" borderId="12" xfId="0" applyNumberFormat="1" applyFont="1" applyFill="1" applyBorder="1" applyAlignment="1">
      <alignment horizontal="right" vertical="center" indent="1"/>
    </xf>
    <xf numFmtId="0" fontId="2" fillId="3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4" fillId="8" borderId="10" xfId="0" applyNumberFormat="1" applyFont="1" applyFill="1" applyBorder="1" applyAlignment="1">
      <alignment horizontal="right" vertical="center" indent="1"/>
    </xf>
    <xf numFmtId="165" fontId="4" fillId="8" borderId="11" xfId="0" applyNumberFormat="1" applyFont="1" applyFill="1" applyBorder="1" applyAlignment="1">
      <alignment horizontal="right" vertical="center" indent="1"/>
    </xf>
    <xf numFmtId="3" fontId="4" fillId="7" borderId="10" xfId="0" applyNumberFormat="1" applyFont="1" applyFill="1" applyBorder="1" applyAlignment="1">
      <alignment horizontal="right" vertical="center" indent="1"/>
    </xf>
    <xf numFmtId="165" fontId="4" fillId="5" borderId="11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7" fontId="6" fillId="0" borderId="0" xfId="0" applyNumberFormat="1" applyFont="1"/>
    <xf numFmtId="0" fontId="6" fillId="0" borderId="0" xfId="0" applyFont="1"/>
    <xf numFmtId="0" fontId="3" fillId="0" borderId="0" xfId="0" applyFont="1"/>
    <xf numFmtId="3" fontId="4" fillId="0" borderId="0" xfId="0" applyNumberFormat="1" applyFont="1" applyBorder="1" applyAlignment="1">
      <alignment vertical="center"/>
    </xf>
    <xf numFmtId="0" fontId="0" fillId="0" borderId="0" xfId="0" applyBorder="1"/>
    <xf numFmtId="3" fontId="4" fillId="0" borderId="0" xfId="0" applyNumberFormat="1" applyFont="1" applyFill="1" applyBorder="1" applyAlignment="1">
      <alignment horizontal="right" vertical="center" indent="1"/>
    </xf>
    <xf numFmtId="165" fontId="4" fillId="0" borderId="0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3" fontId="6" fillId="8" borderId="9" xfId="0" applyNumberFormat="1" applyFont="1" applyFill="1" applyBorder="1" applyAlignment="1">
      <alignment horizontal="right" vertical="center" indent="1"/>
    </xf>
    <xf numFmtId="164" fontId="6" fillId="8" borderId="8" xfId="0" applyNumberFormat="1" applyFont="1" applyFill="1" applyBorder="1" applyAlignment="1">
      <alignment horizontal="right" vertical="center" indent="1"/>
    </xf>
    <xf numFmtId="3" fontId="6" fillId="7" borderId="9" xfId="0" applyNumberFormat="1" applyFont="1" applyFill="1" applyBorder="1" applyAlignment="1">
      <alignment horizontal="right" vertical="center" indent="1"/>
    </xf>
    <xf numFmtId="164" fontId="6" fillId="7" borderId="8" xfId="0" applyNumberFormat="1" applyFont="1" applyFill="1" applyBorder="1" applyAlignment="1">
      <alignment horizontal="right" vertical="center" indent="1"/>
    </xf>
    <xf numFmtId="3" fontId="6" fillId="5" borderId="0" xfId="0" applyNumberFormat="1" applyFont="1" applyFill="1" applyAlignment="1">
      <alignment horizontal="right" vertical="center" indent="1"/>
    </xf>
    <xf numFmtId="164" fontId="6" fillId="5" borderId="8" xfId="0" applyNumberFormat="1" applyFont="1" applyFill="1" applyBorder="1" applyAlignment="1">
      <alignment horizontal="right" vertical="center" indent="1"/>
    </xf>
    <xf numFmtId="3" fontId="6" fillId="3" borderId="9" xfId="0" applyNumberFormat="1" applyFont="1" applyFill="1" applyBorder="1" applyAlignment="1">
      <alignment horizontal="right" vertical="center" indent="1"/>
    </xf>
    <xf numFmtId="164" fontId="6" fillId="3" borderId="8" xfId="0" applyNumberFormat="1" applyFont="1" applyFill="1" applyBorder="1" applyAlignment="1">
      <alignment horizontal="right" vertical="center" indent="1"/>
    </xf>
    <xf numFmtId="3" fontId="6" fillId="2" borderId="9" xfId="0" applyNumberFormat="1" applyFont="1" applyFill="1" applyBorder="1" applyAlignment="1">
      <alignment horizontal="right" vertical="center" indent="1"/>
    </xf>
    <xf numFmtId="164" fontId="6" fillId="2" borderId="8" xfId="0" applyNumberFormat="1" applyFont="1" applyFill="1" applyBorder="1" applyAlignment="1">
      <alignment horizontal="right" vertical="center" indent="1"/>
    </xf>
    <xf numFmtId="0" fontId="6" fillId="0" borderId="0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4" fillId="8" borderId="13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0" fillId="7" borderId="7" xfId="0" applyFill="1" applyBorder="1"/>
    <xf numFmtId="0" fontId="0" fillId="7" borderId="6" xfId="0" applyFill="1" applyBorder="1"/>
    <xf numFmtId="0" fontId="4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wrapText="1"/>
    </xf>
  </cellXfs>
  <cellStyles count="22">
    <cellStyle name="0mitP" xfId="3"/>
    <cellStyle name="0ohneP" xfId="4"/>
    <cellStyle name="10mitP" xfId="5"/>
    <cellStyle name="1mitP" xfId="6"/>
    <cellStyle name="3mitP" xfId="7"/>
    <cellStyle name="3ohneP" xfId="8"/>
    <cellStyle name="4mitP" xfId="9"/>
    <cellStyle name="6mitP" xfId="10"/>
    <cellStyle name="6ohneP" xfId="11"/>
    <cellStyle name="7mitP" xfId="12"/>
    <cellStyle name="9mitP" xfId="13"/>
    <cellStyle name="9ohneP" xfId="14"/>
    <cellStyle name="Euro" xfId="15"/>
    <cellStyle name="nf2" xfId="16"/>
    <cellStyle name="Normal_040831_KapaBedarf-AA_Hochfahrlogik_A2LL_KT" xfId="17"/>
    <cellStyle name="Standard" xfId="0" builtinId="0"/>
    <cellStyle name="Standard 2" xfId="1"/>
    <cellStyle name="Standard 2 2" xfId="2"/>
    <cellStyle name="Standard 2 2 2" xfId="18"/>
    <cellStyle name="Standard 2 2 2 2" xfId="19"/>
    <cellStyle name="Standard 2 3" xfId="21"/>
    <cellStyle name="Tsd" xfId="20"/>
  </cellStyles>
  <dxfs count="0"/>
  <tableStyles count="0" defaultTableStyle="TableStyleMedium9" defaultPivotStyle="PivotStyleLight16"/>
  <colors>
    <mruColors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workbookViewId="0">
      <selection activeCell="M20" sqref="M20"/>
    </sheetView>
  </sheetViews>
  <sheetFormatPr baseColWidth="10" defaultColWidth="11.42578125" defaultRowHeight="12.75" x14ac:dyDescent="0.2"/>
  <cols>
    <col min="1" max="1" width="29.28515625" style="1" customWidth="1"/>
    <col min="2" max="2" width="10.7109375" style="1" customWidth="1"/>
    <col min="3" max="3" width="8.7109375" style="1" customWidth="1"/>
    <col min="4" max="4" width="10.7109375" style="1" customWidth="1"/>
    <col min="5" max="5" width="8.7109375" style="1" customWidth="1"/>
    <col min="6" max="6" width="10.7109375" style="1" customWidth="1"/>
    <col min="7" max="7" width="8.7109375" style="1" customWidth="1"/>
    <col min="8" max="8" width="10.7109375" style="1" customWidth="1"/>
    <col min="9" max="9" width="8.7109375" style="1" customWidth="1"/>
    <col min="10" max="10" width="10.7109375" style="1" customWidth="1"/>
    <col min="11" max="11" width="8.7109375" style="1" customWidth="1"/>
    <col min="12" max="12" width="15.42578125" style="1" customWidth="1"/>
    <col min="13" max="16384" width="11.42578125" style="1"/>
  </cols>
  <sheetData>
    <row r="1" spans="1:14" ht="29.25" customHeight="1" x14ac:dyDescent="0.2">
      <c r="A1" s="90" t="s">
        <v>30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4" customFormat="1" ht="15" customHeight="1" x14ac:dyDescent="0.25">
      <c r="A2" s="91" t="s">
        <v>28</v>
      </c>
      <c r="B2" s="94" t="s">
        <v>1</v>
      </c>
      <c r="C2" s="95"/>
      <c r="D2" s="100" t="s">
        <v>31</v>
      </c>
      <c r="E2" s="101"/>
      <c r="F2" s="101"/>
      <c r="G2" s="101"/>
      <c r="H2" s="101"/>
      <c r="I2" s="101"/>
      <c r="J2" s="101"/>
      <c r="K2" s="102"/>
      <c r="L2" s="58"/>
      <c r="M2" s="58"/>
      <c r="N2" s="59"/>
    </row>
    <row r="3" spans="1:14" customFormat="1" ht="15" customHeight="1" x14ac:dyDescent="0.25">
      <c r="A3" s="92"/>
      <c r="B3" s="96"/>
      <c r="C3" s="97"/>
      <c r="D3" s="103" t="s">
        <v>27</v>
      </c>
      <c r="E3" s="104"/>
      <c r="F3" s="107" t="s">
        <v>26</v>
      </c>
      <c r="G3" s="108"/>
      <c r="H3" s="111" t="s">
        <v>11</v>
      </c>
      <c r="I3" s="112"/>
      <c r="J3" s="112"/>
      <c r="K3" s="113"/>
    </row>
    <row r="4" spans="1:14" customFormat="1" ht="39.75" customHeight="1" x14ac:dyDescent="0.25">
      <c r="A4" s="92"/>
      <c r="B4" s="98"/>
      <c r="C4" s="99"/>
      <c r="D4" s="105"/>
      <c r="E4" s="106"/>
      <c r="F4" s="109"/>
      <c r="G4" s="110"/>
      <c r="H4" s="114" t="s">
        <v>25</v>
      </c>
      <c r="I4" s="115"/>
      <c r="J4" s="116" t="s">
        <v>24</v>
      </c>
      <c r="K4" s="117"/>
    </row>
    <row r="5" spans="1:14" s="60" customFormat="1" ht="15" customHeight="1" x14ac:dyDescent="0.25">
      <c r="A5" s="93"/>
      <c r="B5" s="3" t="s">
        <v>15</v>
      </c>
      <c r="C5" s="4" t="s">
        <v>0</v>
      </c>
      <c r="D5" s="5" t="s">
        <v>15</v>
      </c>
      <c r="E5" s="6" t="s">
        <v>0</v>
      </c>
      <c r="F5" s="7" t="s">
        <v>15</v>
      </c>
      <c r="G5" s="8" t="s">
        <v>0</v>
      </c>
      <c r="H5" s="9" t="s">
        <v>15</v>
      </c>
      <c r="I5" s="56" t="s">
        <v>0</v>
      </c>
      <c r="J5" s="10" t="s">
        <v>15</v>
      </c>
      <c r="K5" s="57" t="s">
        <v>0</v>
      </c>
    </row>
    <row r="6" spans="1:14" s="60" customFormat="1" ht="15" customHeight="1" x14ac:dyDescent="0.25">
      <c r="A6" s="11" t="s">
        <v>2</v>
      </c>
      <c r="B6" s="12"/>
      <c r="C6" s="13"/>
      <c r="D6" s="14"/>
      <c r="E6" s="15"/>
      <c r="F6" s="16"/>
      <c r="G6" s="17"/>
      <c r="H6" s="18"/>
      <c r="I6" s="19"/>
      <c r="J6" s="20"/>
      <c r="K6" s="21"/>
    </row>
    <row r="7" spans="1:14" s="60" customFormat="1" ht="15" customHeight="1" x14ac:dyDescent="0.25">
      <c r="A7" s="22" t="s">
        <v>3</v>
      </c>
      <c r="B7" s="23">
        <v>261074</v>
      </c>
      <c r="C7" s="24">
        <f>PRODUCT(B7*100/B26)</f>
        <v>55.694717328093965</v>
      </c>
      <c r="D7" s="25">
        <v>157326</v>
      </c>
      <c r="E7" s="26">
        <f>PRODUCT(D7*100/D26)</f>
        <v>55.963403919280886</v>
      </c>
      <c r="F7" s="27">
        <f>SUM(H7,J7)</f>
        <v>102319</v>
      </c>
      <c r="G7" s="28">
        <f>PRODUCT(F7*100/F26)</f>
        <v>55.323117849341436</v>
      </c>
      <c r="H7" s="29">
        <v>43344</v>
      </c>
      <c r="I7" s="30">
        <f>PRODUCT(H7*100/H26)</f>
        <v>54.04690948539222</v>
      </c>
      <c r="J7" s="31">
        <v>58975</v>
      </c>
      <c r="K7" s="32">
        <f>PRODUCT(J7*100/J26)</f>
        <v>56.300178518582165</v>
      </c>
    </row>
    <row r="8" spans="1:14" s="60" customFormat="1" ht="15" customHeight="1" x14ac:dyDescent="0.25">
      <c r="A8" s="33" t="s">
        <v>4</v>
      </c>
      <c r="B8" s="34">
        <v>207685</v>
      </c>
      <c r="C8" s="35">
        <f>PRODUCT(B8*100/B26)</f>
        <v>44.305282671906035</v>
      </c>
      <c r="D8" s="36">
        <v>123797</v>
      </c>
      <c r="E8" s="37">
        <f>PRODUCT(D8*100/D26)</f>
        <v>44.036596080719114</v>
      </c>
      <c r="F8" s="55">
        <f>SUM(H8,J8)</f>
        <v>82629</v>
      </c>
      <c r="G8" s="38">
        <f>PRODUCT(F8*100/F26)</f>
        <v>44.676882150658564</v>
      </c>
      <c r="H8" s="39">
        <v>36853</v>
      </c>
      <c r="I8" s="40">
        <f>PRODUCT(H8*100/H26)</f>
        <v>45.95309051460778</v>
      </c>
      <c r="J8" s="41">
        <v>45776</v>
      </c>
      <c r="K8" s="42">
        <f>PRODUCT(J8*100/J26)</f>
        <v>43.699821481417835</v>
      </c>
    </row>
    <row r="9" spans="1:14" s="60" customFormat="1" ht="15" customHeight="1" x14ac:dyDescent="0.25">
      <c r="A9" s="11" t="s">
        <v>5</v>
      </c>
      <c r="B9" s="23"/>
      <c r="C9" s="24"/>
      <c r="D9" s="25"/>
      <c r="E9" s="26"/>
      <c r="F9" s="27"/>
      <c r="G9" s="28"/>
      <c r="H9" s="29"/>
      <c r="I9" s="30"/>
      <c r="J9" s="31"/>
      <c r="K9" s="32"/>
    </row>
    <row r="10" spans="1:14" s="60" customFormat="1" ht="15" customHeight="1" x14ac:dyDescent="0.25">
      <c r="A10" s="43" t="s">
        <v>6</v>
      </c>
      <c r="B10" s="23">
        <v>6191</v>
      </c>
      <c r="C10" s="24">
        <f>PRODUCT(B10*100/B26)</f>
        <v>1.3207213088175374</v>
      </c>
      <c r="D10" s="25">
        <v>1627</v>
      </c>
      <c r="E10" s="26">
        <f>PRODUCT(D10*100/D26)</f>
        <v>0.57875022676906551</v>
      </c>
      <c r="F10" s="27">
        <f t="shared" ref="F10:F15" si="0">SUM(H10,J10)</f>
        <v>4129</v>
      </c>
      <c r="G10" s="28">
        <f>PRODUCT(F10*100/F26)</f>
        <v>2.2325194108614315</v>
      </c>
      <c r="H10" s="29">
        <v>1531</v>
      </c>
      <c r="I10" s="30">
        <f>PRODUCT(H10*100/H26)</f>
        <v>1.9090489669189621</v>
      </c>
      <c r="J10" s="31">
        <v>2598</v>
      </c>
      <c r="K10" s="32">
        <f>PRODUCT(J10*100/J26)</f>
        <v>2.4801672537732338</v>
      </c>
      <c r="L10" s="61"/>
      <c r="M10" s="62"/>
    </row>
    <row r="11" spans="1:14" s="60" customFormat="1" ht="15" customHeight="1" x14ac:dyDescent="0.25">
      <c r="A11" s="43" t="s">
        <v>7</v>
      </c>
      <c r="B11" s="23">
        <v>130849</v>
      </c>
      <c r="C11" s="24">
        <f>PRODUCT(B11*100/B26)</f>
        <v>27.913917386119518</v>
      </c>
      <c r="D11" s="25">
        <v>60533</v>
      </c>
      <c r="E11" s="26">
        <f>PRODUCT(D11*100/D26)</f>
        <v>21.532567594967329</v>
      </c>
      <c r="F11" s="27">
        <f t="shared" si="0"/>
        <v>69500</v>
      </c>
      <c r="G11" s="28">
        <f>PRODUCT(F11*100/F26)</f>
        <v>37.578130068992365</v>
      </c>
      <c r="H11" s="29">
        <v>22928</v>
      </c>
      <c r="I11" s="30">
        <f>PRODUCT(H11*100/H26)</f>
        <v>28.589598114642694</v>
      </c>
      <c r="J11" s="31">
        <v>46572</v>
      </c>
      <c r="K11" s="32">
        <f>PRODUCT(J11*100/J26)</f>
        <v>44.459718761634733</v>
      </c>
      <c r="L11" s="61"/>
    </row>
    <row r="12" spans="1:14" s="60" customFormat="1" ht="15" customHeight="1" x14ac:dyDescent="0.25">
      <c r="A12" s="43" t="s">
        <v>8</v>
      </c>
      <c r="B12" s="23">
        <v>197167</v>
      </c>
      <c r="C12" s="24">
        <f>PRODUCT(B12*100/B26)</f>
        <v>42.061485752806881</v>
      </c>
      <c r="D12" s="25">
        <v>132014</v>
      </c>
      <c r="E12" s="26">
        <f>PRODUCT(D12*100/D26)</f>
        <v>46.959515941420662</v>
      </c>
      <c r="F12" s="27">
        <f t="shared" si="0"/>
        <v>64711</v>
      </c>
      <c r="G12" s="28">
        <f>PRODUCT(F12*100/F26)</f>
        <v>34.988753595605253</v>
      </c>
      <c r="H12" s="29">
        <v>27632</v>
      </c>
      <c r="I12" s="30">
        <f>PRODUCT(H12*100/H26)</f>
        <v>34.455154182824792</v>
      </c>
      <c r="J12" s="31">
        <v>37079</v>
      </c>
      <c r="K12" s="32">
        <f>PRODUCT(J12*100/J26)</f>
        <v>35.397275443671184</v>
      </c>
      <c r="L12" s="61"/>
    </row>
    <row r="13" spans="1:14" s="60" customFormat="1" ht="15" customHeight="1" x14ac:dyDescent="0.25">
      <c r="A13" s="43" t="s">
        <v>9</v>
      </c>
      <c r="B13" s="23">
        <v>65265</v>
      </c>
      <c r="C13" s="24">
        <f>PRODUCT(B13*100/B26)</f>
        <v>13.922932679692551</v>
      </c>
      <c r="D13" s="25">
        <v>47360</v>
      </c>
      <c r="E13" s="26">
        <f>PRODUCT(D13*100/D26)</f>
        <v>16.846718340370586</v>
      </c>
      <c r="F13" s="27">
        <f t="shared" si="0"/>
        <v>17837</v>
      </c>
      <c r="G13" s="28">
        <f>PRODUCT(F13*100/F26)</f>
        <v>9.6443324610160701</v>
      </c>
      <c r="H13" s="29">
        <v>10739</v>
      </c>
      <c r="I13" s="30">
        <f>PRODUCT(H13*100/H26)</f>
        <v>13.390775216030525</v>
      </c>
      <c r="J13" s="31">
        <v>7098</v>
      </c>
      <c r="K13" s="32">
        <f>PRODUCT(J13*100/J26)</f>
        <v>6.7760689635421141</v>
      </c>
      <c r="L13" s="61"/>
    </row>
    <row r="14" spans="1:14" s="60" customFormat="1" ht="15" customHeight="1" x14ac:dyDescent="0.25">
      <c r="A14" s="43" t="s">
        <v>10</v>
      </c>
      <c r="B14" s="23">
        <v>52959</v>
      </c>
      <c r="C14" s="24">
        <f>PRODUCT(B14*100/B26)</f>
        <v>11.297703084100785</v>
      </c>
      <c r="D14" s="25">
        <v>39512</v>
      </c>
      <c r="E14" s="26">
        <f>PRODUCT(D14*100/D26)</f>
        <v>14.055057750522014</v>
      </c>
      <c r="F14" s="27">
        <f t="shared" si="0"/>
        <v>13377</v>
      </c>
      <c r="G14" s="28">
        <f>PRODUCT(F14*100/F26)</f>
        <v>7.2328438263728181</v>
      </c>
      <c r="H14" s="29">
        <v>8858</v>
      </c>
      <c r="I14" s="30">
        <f>PRODUCT(H14*100/H26)</f>
        <v>11.045300946419442</v>
      </c>
      <c r="J14" s="31">
        <v>4519</v>
      </c>
      <c r="K14" s="32">
        <f>PRODUCT(J14*100/J26)</f>
        <v>4.314039961432349</v>
      </c>
      <c r="L14" s="61"/>
    </row>
    <row r="15" spans="1:14" s="60" customFormat="1" ht="15" customHeight="1" x14ac:dyDescent="0.25">
      <c r="A15" s="44" t="s">
        <v>13</v>
      </c>
      <c r="B15" s="34">
        <v>16328</v>
      </c>
      <c r="C15" s="35">
        <f>PRODUCT(B15*100/B26)</f>
        <v>3.4832397884627282</v>
      </c>
      <c r="D15" s="36">
        <v>77</v>
      </c>
      <c r="E15" s="37" t="s">
        <v>34</v>
      </c>
      <c r="F15" s="55">
        <f t="shared" si="0"/>
        <v>15394</v>
      </c>
      <c r="G15" s="38">
        <f>PRODUCT(F15*100/F26)</f>
        <v>8.3234206371520649</v>
      </c>
      <c r="H15" s="39">
        <v>8509</v>
      </c>
      <c r="I15" s="40">
        <f>PRODUCT(H15*100/H26)</f>
        <v>10.610122573163585</v>
      </c>
      <c r="J15" s="41">
        <v>6885</v>
      </c>
      <c r="K15" s="42">
        <f>PRODUCT(J15*100/J26)</f>
        <v>6.572729615946387</v>
      </c>
      <c r="L15" s="61"/>
    </row>
    <row r="16" spans="1:14" s="60" customFormat="1" ht="15" customHeight="1" x14ac:dyDescent="0.25">
      <c r="A16" s="11" t="s">
        <v>14</v>
      </c>
      <c r="B16" s="23"/>
      <c r="C16" s="24"/>
      <c r="D16" s="25"/>
      <c r="E16" s="26"/>
      <c r="F16" s="45"/>
      <c r="G16" s="28"/>
      <c r="H16" s="29"/>
      <c r="I16" s="30"/>
      <c r="J16" s="31"/>
      <c r="K16" s="32"/>
      <c r="L16" s="61"/>
    </row>
    <row r="17" spans="1:13" s="60" customFormat="1" ht="15" customHeight="1" x14ac:dyDescent="0.25">
      <c r="A17" s="43" t="s">
        <v>23</v>
      </c>
      <c r="B17" s="23">
        <v>86330</v>
      </c>
      <c r="C17" s="24">
        <f>PRODUCT(B17*100/B26)</f>
        <v>18.416713065775802</v>
      </c>
      <c r="D17" s="25">
        <v>81967</v>
      </c>
      <c r="E17" s="26">
        <f>PRODUCT(D17*100/D26)</f>
        <v>29.156988222237242</v>
      </c>
      <c r="F17" s="27">
        <f t="shared" ref="F17" si="1">SUM(H17,J17)</f>
        <v>4219</v>
      </c>
      <c r="G17" s="28">
        <f>PRODUCT(F17*100/F26)</f>
        <v>2.281181737569479</v>
      </c>
      <c r="H17" s="29">
        <v>2656</v>
      </c>
      <c r="I17" s="30">
        <f>PRODUCT(H17*100/H26)</f>
        <v>3.311844582715064</v>
      </c>
      <c r="J17" s="31">
        <v>1563</v>
      </c>
      <c r="K17" s="32">
        <f>PRODUCT(J17*100/J26)</f>
        <v>1.4921098605263912</v>
      </c>
      <c r="L17" s="61"/>
    </row>
    <row r="18" spans="1:13" s="60" customFormat="1" ht="15" customHeight="1" x14ac:dyDescent="0.25">
      <c r="A18" s="43" t="s">
        <v>22</v>
      </c>
      <c r="B18" s="23">
        <f>SUM(B20,B21)</f>
        <v>238860</v>
      </c>
      <c r="C18" s="24">
        <f>PRODUCT(B18*100/B26)</f>
        <v>50.955821648224351</v>
      </c>
      <c r="D18" s="25">
        <f>SUM(D20,D21)</f>
        <v>140246</v>
      </c>
      <c r="E18" s="26">
        <f>PRODUCT(D18*100/D26)</f>
        <v>49.887771544839801</v>
      </c>
      <c r="F18" s="27">
        <f>SUM(F20,F21)</f>
        <v>97832</v>
      </c>
      <c r="G18" s="28">
        <f>PRODUCT(F18*100/F26)</f>
        <v>52.897030516685774</v>
      </c>
      <c r="H18" s="29">
        <f>SUM(H20,H21)</f>
        <v>49020</v>
      </c>
      <c r="I18" s="30">
        <f>PRODUCT(H18*100/H26)</f>
        <v>61.124480965622155</v>
      </c>
      <c r="J18" s="31">
        <f>SUM(J20,J21)</f>
        <v>48812</v>
      </c>
      <c r="K18" s="32">
        <f>PRODUCT(J18*100/J26)</f>
        <v>46.598123168275244</v>
      </c>
      <c r="L18" s="61"/>
    </row>
    <row r="19" spans="1:13" s="60" customFormat="1" ht="12" customHeight="1" x14ac:dyDescent="0.25">
      <c r="A19" s="46" t="s">
        <v>21</v>
      </c>
      <c r="B19" s="23"/>
      <c r="C19" s="24"/>
      <c r="D19" s="25"/>
      <c r="E19" s="26"/>
      <c r="F19" s="27"/>
      <c r="G19" s="28"/>
      <c r="H19" s="29"/>
      <c r="I19" s="30"/>
      <c r="J19" s="31"/>
      <c r="K19" s="32"/>
      <c r="L19" s="61"/>
    </row>
    <row r="20" spans="1:13" s="60" customFormat="1" ht="15" customHeight="1" x14ac:dyDescent="0.25">
      <c r="A20" s="78" t="s">
        <v>20</v>
      </c>
      <c r="B20" s="79">
        <v>209325</v>
      </c>
      <c r="C20" s="80">
        <f>PRODUCT(B20*100/B26)</f>
        <v>44.655142621261675</v>
      </c>
      <c r="D20" s="81">
        <v>135218</v>
      </c>
      <c r="E20" s="82">
        <f>PRODUCT(D20*100/D26)</f>
        <v>48.099230585900123</v>
      </c>
      <c r="F20" s="83">
        <f t="shared" ref="F20:F25" si="2">SUM(H20,J20)</f>
        <v>73448</v>
      </c>
      <c r="G20" s="84">
        <f>PRODUCT(F20*100/F26)</f>
        <v>39.712784133918724</v>
      </c>
      <c r="H20" s="85">
        <v>40342</v>
      </c>
      <c r="I20" s="86">
        <f>PRODUCT(H20*100/H26)</f>
        <v>50.30362731773009</v>
      </c>
      <c r="J20" s="87">
        <v>33106</v>
      </c>
      <c r="K20" s="88">
        <f>PRODUCT(J20*100/J26)</f>
        <v>31.604471556357456</v>
      </c>
      <c r="L20" s="61"/>
    </row>
    <row r="21" spans="1:13" s="60" customFormat="1" ht="15" customHeight="1" x14ac:dyDescent="0.25">
      <c r="A21" s="78" t="s">
        <v>19</v>
      </c>
      <c r="B21" s="79">
        <v>29535</v>
      </c>
      <c r="C21" s="80">
        <f>PRODUCT(B21*100/B26)</f>
        <v>6.3006790269626824</v>
      </c>
      <c r="D21" s="81">
        <v>5028</v>
      </c>
      <c r="E21" s="82">
        <f>PRODUCT(D21*100/D26)</f>
        <v>1.7885409589396812</v>
      </c>
      <c r="F21" s="83">
        <f t="shared" si="2"/>
        <v>24384</v>
      </c>
      <c r="G21" s="84">
        <f>PRODUCT(F21*100/F26)</f>
        <v>13.184246382767048</v>
      </c>
      <c r="H21" s="85">
        <v>8678</v>
      </c>
      <c r="I21" s="86">
        <f>PRODUCT(H21*100/H26)</f>
        <v>10.820853647892065</v>
      </c>
      <c r="J21" s="87">
        <v>15706</v>
      </c>
      <c r="K21" s="88">
        <f>PRODUCT(J21*100/J26)</f>
        <v>14.993651611917786</v>
      </c>
      <c r="L21" s="61"/>
    </row>
    <row r="22" spans="1:13" s="60" customFormat="1" ht="15" customHeight="1" x14ac:dyDescent="0.25">
      <c r="A22" s="43" t="s">
        <v>12</v>
      </c>
      <c r="B22" s="23">
        <v>24058</v>
      </c>
      <c r="C22" s="24">
        <f>PRODUCT(B22*100/B26)</f>
        <v>5.1322747936572952</v>
      </c>
      <c r="D22" s="25">
        <v>5237</v>
      </c>
      <c r="E22" s="26">
        <f>PRODUCT(D22*100/D26)</f>
        <v>1.8628856408049146</v>
      </c>
      <c r="F22" s="27">
        <f t="shared" si="2"/>
        <v>18439</v>
      </c>
      <c r="G22" s="28">
        <f>PRODUCT(F22*100/F26)</f>
        <v>9.9698293574410108</v>
      </c>
      <c r="H22" s="29">
        <v>4908</v>
      </c>
      <c r="I22" s="30">
        <f>PRODUCT(H22*100/H26)</f>
        <v>6.1199296731797945</v>
      </c>
      <c r="J22" s="31">
        <v>13531</v>
      </c>
      <c r="K22" s="32">
        <f>PRODUCT(J22*100/J26)</f>
        <v>12.917299118862827</v>
      </c>
      <c r="L22" s="61"/>
    </row>
    <row r="23" spans="1:13" s="60" customFormat="1" ht="15" customHeight="1" x14ac:dyDescent="0.25">
      <c r="A23" s="43" t="s">
        <v>18</v>
      </c>
      <c r="B23" s="23">
        <v>8500</v>
      </c>
      <c r="C23" s="24">
        <f>PRODUCT(B23*100/B26)</f>
        <v>1.8132985180017878</v>
      </c>
      <c r="D23" s="25">
        <v>6218</v>
      </c>
      <c r="E23" s="26">
        <f>PRODUCT(D23*100/D26)</f>
        <v>2.2118432145359859</v>
      </c>
      <c r="F23" s="27">
        <f t="shared" si="2"/>
        <v>2268</v>
      </c>
      <c r="G23" s="28">
        <f>PRODUCT(F23*100/F26)</f>
        <v>1.2262906330428012</v>
      </c>
      <c r="H23" s="29">
        <v>1496</v>
      </c>
      <c r="I23" s="30">
        <f>PRODUCT(H23*100/H26)</f>
        <v>1.86540643664975</v>
      </c>
      <c r="J23" s="31">
        <v>772</v>
      </c>
      <c r="K23" s="32">
        <f>PRODUCT(J23*100/J26)</f>
        <v>0.73698580443146122</v>
      </c>
      <c r="L23" s="61"/>
    </row>
    <row r="24" spans="1:13" s="60" customFormat="1" ht="15" customHeight="1" x14ac:dyDescent="0.25">
      <c r="A24" s="47" t="s">
        <v>17</v>
      </c>
      <c r="B24" s="23">
        <v>18155</v>
      </c>
      <c r="C24" s="24">
        <f>PRODUCT(B24*100/B26)</f>
        <v>3.8729923052144066</v>
      </c>
      <c r="D24" s="25">
        <v>11396</v>
      </c>
      <c r="E24" s="26">
        <f>PRODUCT(D24*100/D26)</f>
        <v>4.053741600651672</v>
      </c>
      <c r="F24" s="27">
        <f t="shared" si="2"/>
        <v>6675</v>
      </c>
      <c r="G24" s="28">
        <f>PRODUCT(F24*100/F26)</f>
        <v>3.6091225641802018</v>
      </c>
      <c r="H24" s="29">
        <v>3091</v>
      </c>
      <c r="I24" s="30">
        <f>PRODUCT(H24*100/H26)</f>
        <v>3.8542588874895571</v>
      </c>
      <c r="J24" s="31">
        <v>3584</v>
      </c>
      <c r="K24" s="32">
        <f>PRODUCT(J24*100/J26)</f>
        <v>3.4214470506248151</v>
      </c>
      <c r="L24" s="61"/>
    </row>
    <row r="25" spans="1:13" s="60" customFormat="1" ht="15" customHeight="1" x14ac:dyDescent="0.25">
      <c r="A25" s="43" t="s">
        <v>16</v>
      </c>
      <c r="B25" s="34">
        <v>92856</v>
      </c>
      <c r="C25" s="35">
        <f>PRODUCT(B25*100/B26)</f>
        <v>19.808899669126351</v>
      </c>
      <c r="D25" s="36">
        <v>36059</v>
      </c>
      <c r="E25" s="37">
        <f>PRODUCT(D25*100/D26)</f>
        <v>12.826769776930384</v>
      </c>
      <c r="F25" s="27">
        <f t="shared" si="2"/>
        <v>55515</v>
      </c>
      <c r="G25" s="38">
        <f>PRODUCT(F25*100/F26)</f>
        <v>30.016545191080738</v>
      </c>
      <c r="H25" s="29">
        <v>19026</v>
      </c>
      <c r="I25" s="30">
        <f>PRODUCT(H25*100/H26)</f>
        <v>23.724079454343677</v>
      </c>
      <c r="J25" s="31">
        <v>36489</v>
      </c>
      <c r="K25" s="32">
        <f>PRODUCT(J25*100/J26)</f>
        <v>34.834034997279261</v>
      </c>
      <c r="L25" s="61"/>
    </row>
    <row r="26" spans="1:13" s="68" customFormat="1" ht="21" customHeight="1" x14ac:dyDescent="0.25">
      <c r="A26" s="48" t="s">
        <v>1</v>
      </c>
      <c r="B26" s="63">
        <v>468759</v>
      </c>
      <c r="C26" s="64">
        <f>SUM(C17+C18+C22+C23+C24+C25)</f>
        <v>100</v>
      </c>
      <c r="D26" s="65">
        <v>281123</v>
      </c>
      <c r="E26" s="49">
        <f>SUM(E17+E18+E22+E23+E24+E25)</f>
        <v>100</v>
      </c>
      <c r="F26" s="50">
        <v>184948</v>
      </c>
      <c r="G26" s="66">
        <f>SUM(G17+G18+G22+G23+G24+G25)</f>
        <v>100</v>
      </c>
      <c r="H26" s="51">
        <v>80197</v>
      </c>
      <c r="I26" s="52">
        <f>SUM(I17+I18+I22+I23+I24+I25)</f>
        <v>100.00000000000001</v>
      </c>
      <c r="J26" s="53">
        <v>104751</v>
      </c>
      <c r="K26" s="54">
        <f>SUM(K17+K18+K22+K23+K24+K25)</f>
        <v>100</v>
      </c>
      <c r="L26" s="67"/>
    </row>
    <row r="27" spans="1:13" s="77" customFormat="1" ht="17.25" customHeight="1" x14ac:dyDescent="0.2">
      <c r="A27" s="118" t="s">
        <v>32</v>
      </c>
      <c r="B27" s="118"/>
      <c r="C27" s="118"/>
      <c r="D27" s="118"/>
      <c r="E27" s="118"/>
      <c r="F27" s="118"/>
      <c r="G27" s="75"/>
      <c r="H27" s="74"/>
      <c r="I27" s="75"/>
      <c r="J27" s="74"/>
      <c r="K27" s="75"/>
      <c r="L27" s="76"/>
    </row>
    <row r="28" spans="1:13" customFormat="1" ht="14.25" customHeight="1" x14ac:dyDescent="0.25">
      <c r="A28" s="89" t="s">
        <v>33</v>
      </c>
      <c r="B28" s="89"/>
      <c r="C28" s="89"/>
      <c r="D28" s="89"/>
      <c r="E28" s="89"/>
      <c r="F28" s="89"/>
      <c r="G28" s="89"/>
      <c r="H28" s="89"/>
      <c r="I28" s="89"/>
    </row>
    <row r="29" spans="1:13" customFormat="1" ht="18.75" customHeight="1" x14ac:dyDescent="0.25">
      <c r="A29" s="70" t="s">
        <v>29</v>
      </c>
      <c r="B29" s="2"/>
      <c r="C29" s="2"/>
      <c r="D29" s="2"/>
      <c r="E29" s="2"/>
      <c r="F29" s="2"/>
      <c r="G29" s="2"/>
      <c r="H29" s="2"/>
      <c r="I29" s="2"/>
    </row>
    <row r="30" spans="1:13" customFormat="1" ht="9.75" hidden="1" customHeight="1" x14ac:dyDescent="0.25">
      <c r="J30" s="69"/>
      <c r="K30" s="69"/>
      <c r="L30" s="69"/>
      <c r="M30" s="70"/>
    </row>
    <row r="31" spans="1:13" customFormat="1" ht="6.75" hidden="1" customHeight="1" x14ac:dyDescent="0.25">
      <c r="J31" s="69"/>
      <c r="K31" s="69"/>
      <c r="L31" s="69"/>
      <c r="M31" s="70"/>
    </row>
    <row r="32" spans="1:13" customFormat="1" ht="9.75" hidden="1" customHeight="1" x14ac:dyDescent="0.25">
      <c r="J32" s="69"/>
      <c r="K32" s="69"/>
      <c r="L32" s="69"/>
      <c r="M32" s="70"/>
    </row>
    <row r="33" spans="1:11" customFormat="1" ht="14.45" x14ac:dyDescent="0.3">
      <c r="A33" s="71"/>
      <c r="B33" s="72"/>
      <c r="C33" s="73"/>
      <c r="D33" s="73"/>
      <c r="E33" s="73"/>
      <c r="F33" s="73"/>
      <c r="G33" s="73"/>
      <c r="H33" s="73"/>
      <c r="I33" s="73"/>
      <c r="J33" s="73"/>
      <c r="K33" s="73"/>
    </row>
  </sheetData>
  <mergeCells count="11">
    <mergeCell ref="A28:I28"/>
    <mergeCell ref="A1:K1"/>
    <mergeCell ref="A2:A5"/>
    <mergeCell ref="B2:C4"/>
    <mergeCell ref="D2:K2"/>
    <mergeCell ref="D3:E4"/>
    <mergeCell ref="F3:G4"/>
    <mergeCell ref="H3:K3"/>
    <mergeCell ref="H4:I4"/>
    <mergeCell ref="J4:K4"/>
    <mergeCell ref="A27:F27"/>
  </mergeCells>
  <pageMargins left="0.94488188976377963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A1.3-6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Eberhard</dc:creator>
  <cp:lastModifiedBy>spilles</cp:lastModifiedBy>
  <cp:lastPrinted>2014-01-11T16:22:55Z</cp:lastPrinted>
  <dcterms:created xsi:type="dcterms:W3CDTF">2010-10-29T12:03:34Z</dcterms:created>
  <dcterms:modified xsi:type="dcterms:W3CDTF">2014-09-02T08:40:36Z</dcterms:modified>
</cp:coreProperties>
</file>