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3. Lieferung 14.01\A10.1.2 und A10.1.3\"/>
    </mc:Choice>
  </mc:AlternateContent>
  <bookViews>
    <workbookView xWindow="-13" yWindow="5672" windowWidth="19233" windowHeight="5735"/>
  </bookViews>
  <sheets>
    <sheet name="Tabelle A10.1.2-1 Internet" sheetId="1" r:id="rId1"/>
  </sheets>
  <calcPr calcId="162913"/>
</workbook>
</file>

<file path=xl/calcChain.xml><?xml version="1.0" encoding="utf-8"?>
<calcChain xmlns="http://schemas.openxmlformats.org/spreadsheetml/2006/main">
  <c r="G29" i="1" l="1"/>
  <c r="F29" i="1"/>
  <c r="K19" i="1"/>
  <c r="E19" i="1" s="1"/>
  <c r="C19" i="1"/>
  <c r="C29" i="1" s="1"/>
  <c r="D19" i="1"/>
  <c r="D29" i="1" s="1"/>
  <c r="J9" i="1" l="1"/>
  <c r="J29" i="1" s="1"/>
  <c r="I9" i="1"/>
  <c r="I29" i="1" s="1"/>
  <c r="H9" i="1"/>
  <c r="H29" i="1" s="1"/>
  <c r="E9" i="1"/>
  <c r="E29" i="1" s="1"/>
  <c r="K9" i="1" l="1"/>
  <c r="K29" i="1" s="1"/>
  <c r="H20" i="1"/>
  <c r="E10" i="1"/>
  <c r="I10" i="1"/>
  <c r="C31" i="1"/>
  <c r="D31" i="1"/>
  <c r="F31" i="1"/>
  <c r="G31" i="1"/>
  <c r="C32" i="1"/>
  <c r="D32" i="1"/>
  <c r="F32" i="1"/>
  <c r="G32" i="1"/>
  <c r="C33" i="1"/>
  <c r="D33" i="1"/>
  <c r="F33" i="1"/>
  <c r="G33" i="1"/>
  <c r="C34" i="1"/>
  <c r="D34" i="1"/>
  <c r="F34" i="1"/>
  <c r="G34" i="1"/>
  <c r="C35" i="1"/>
  <c r="D35" i="1"/>
  <c r="F35" i="1"/>
  <c r="G35" i="1"/>
  <c r="E21" i="1"/>
  <c r="I21" i="1"/>
  <c r="K21" i="1" s="1"/>
  <c r="E22" i="1"/>
  <c r="H22" i="1"/>
  <c r="I22" i="1"/>
  <c r="J22" i="1"/>
  <c r="E24" i="1"/>
  <c r="H24" i="1"/>
  <c r="I24" i="1"/>
  <c r="J24" i="1"/>
  <c r="E25" i="1"/>
  <c r="H25" i="1"/>
  <c r="I25" i="1"/>
  <c r="J25" i="1"/>
  <c r="E11" i="1"/>
  <c r="E31" i="1" s="1"/>
  <c r="H11" i="1"/>
  <c r="H31" i="1" s="1"/>
  <c r="I11" i="1"/>
  <c r="J11" i="1"/>
  <c r="J31" i="1" s="1"/>
  <c r="E12" i="1"/>
  <c r="E32" i="1" s="1"/>
  <c r="H12" i="1"/>
  <c r="H32" i="1" s="1"/>
  <c r="I12" i="1"/>
  <c r="I32" i="1" s="1"/>
  <c r="J12" i="1"/>
  <c r="J32" i="1" s="1"/>
  <c r="E13" i="1"/>
  <c r="E33" i="1" s="1"/>
  <c r="H13" i="1"/>
  <c r="H33" i="1" s="1"/>
  <c r="I13" i="1"/>
  <c r="J13" i="1"/>
  <c r="J33" i="1" s="1"/>
  <c r="E14" i="1"/>
  <c r="E34" i="1" s="1"/>
  <c r="H14" i="1"/>
  <c r="H34" i="1" s="1"/>
  <c r="I14" i="1"/>
  <c r="I34" i="1" s="1"/>
  <c r="J14" i="1"/>
  <c r="J34" i="1" s="1"/>
  <c r="E15" i="1"/>
  <c r="E35" i="1" s="1"/>
  <c r="H15" i="1"/>
  <c r="H35" i="1" s="1"/>
  <c r="I15" i="1"/>
  <c r="J15" i="1"/>
  <c r="J35" i="1" s="1"/>
  <c r="K15" i="1" l="1"/>
  <c r="K13" i="1"/>
  <c r="K33" i="1" s="1"/>
  <c r="K25" i="1"/>
  <c r="K35" i="1" s="1"/>
  <c r="K14" i="1"/>
  <c r="I33" i="1"/>
  <c r="K11" i="1"/>
  <c r="K31" i="1" s="1"/>
  <c r="I35" i="1"/>
  <c r="I31" i="1"/>
  <c r="K12" i="1"/>
  <c r="K24" i="1"/>
  <c r="K22" i="1"/>
  <c r="G30" i="1"/>
  <c r="F30" i="1"/>
  <c r="D30" i="1"/>
  <c r="C30" i="1"/>
  <c r="K20" i="1"/>
  <c r="E20" i="1"/>
  <c r="E30" i="1" s="1"/>
  <c r="J10" i="1"/>
  <c r="J30" i="1" s="1"/>
  <c r="H10" i="1"/>
  <c r="H30" i="1" s="1"/>
  <c r="K32" i="1" l="1"/>
  <c r="K34" i="1"/>
  <c r="I30" i="1"/>
  <c r="K10" i="1"/>
  <c r="K30" i="1" s="1"/>
  <c r="G37" i="1"/>
  <c r="F37" i="1"/>
  <c r="D37" i="1"/>
  <c r="C37" i="1"/>
  <c r="G36" i="1"/>
  <c r="F36" i="1"/>
  <c r="D36" i="1"/>
  <c r="C36" i="1"/>
  <c r="J27" i="1"/>
  <c r="I27" i="1"/>
  <c r="H27" i="1"/>
  <c r="E27" i="1"/>
  <c r="J26" i="1"/>
  <c r="I26" i="1"/>
  <c r="H26" i="1"/>
  <c r="E26" i="1"/>
  <c r="J17" i="1"/>
  <c r="J37" i="1" s="1"/>
  <c r="I17" i="1"/>
  <c r="I37" i="1" s="1"/>
  <c r="H17" i="1"/>
  <c r="H37" i="1" s="1"/>
  <c r="E17" i="1"/>
  <c r="E37" i="1" s="1"/>
  <c r="J16" i="1"/>
  <c r="J36" i="1" s="1"/>
  <c r="I16" i="1"/>
  <c r="H16" i="1"/>
  <c r="E16" i="1"/>
  <c r="E36" i="1" s="1"/>
  <c r="H36" i="1" l="1"/>
  <c r="K16" i="1"/>
  <c r="K26" i="1"/>
  <c r="K27" i="1"/>
  <c r="K17" i="1"/>
  <c r="I36" i="1"/>
  <c r="K37" i="1" l="1"/>
  <c r="K36" i="1"/>
</calcChain>
</file>

<file path=xl/sharedStrings.xml><?xml version="1.0" encoding="utf-8"?>
<sst xmlns="http://schemas.openxmlformats.org/spreadsheetml/2006/main" count="28" uniqueCount="20">
  <si>
    <t>Männer</t>
  </si>
  <si>
    <t>Frauen</t>
  </si>
  <si>
    <t>insgesamt</t>
  </si>
  <si>
    <t>West</t>
  </si>
  <si>
    <t>Ost</t>
  </si>
  <si>
    <t>Bundes-</t>
  </si>
  <si>
    <t>gebiet</t>
  </si>
  <si>
    <t xml:space="preserve">Zugang an Arbeitslosen nach </t>
  </si>
  <si>
    <t>betrieblicher Ausbildung</t>
  </si>
  <si>
    <t>erfolgreiche Teilnehmer mit vor-</t>
  </si>
  <si>
    <t>Quote:</t>
  </si>
  <si>
    <t>arbeitslos nach erfolgreich abge-</t>
  </si>
  <si>
    <t>schlossener dualer Ausbildung</t>
  </si>
  <si>
    <t>Quelle: Bundesagentur für Arbeit; Statistisches Bundesamt; Berechnungen des Bundesinstituts für Berufsbildung</t>
  </si>
  <si>
    <r>
      <t>ausgegangener Ausbildung</t>
    </r>
    <r>
      <rPr>
        <vertAlign val="superscript"/>
        <sz val="11"/>
        <rFont val="Arial"/>
        <family val="2"/>
      </rPr>
      <t>1</t>
    </r>
  </si>
  <si>
    <t>2016²</t>
  </si>
  <si>
    <t>² 2016 war eine Person bei Geschlecht ohne Angabe.</t>
  </si>
  <si>
    <t>Tabelle A10.1.2-1 Internet: Arbeitslosenzugänge nach erfolgreich beendeter dualer Ausbildung in Deutschland nach Geschlecht 2009 bis 2017</t>
  </si>
  <si>
    <t>abgeschlossener (außer-)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</si>
  <si>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Aus Datenschutzgründen sind die Absolventenzahlen der Berufsbildungsstatistik jeweils auf ein Vielfaches von 3 gerundet; der Insgesamtwert kann deshalb von der Summe der Einzelwerte abweichen.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</si>
</sst>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#,##0\)"/>
    <numFmt numFmtId="165" formatCode="\(0.0%\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22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3" fillId="0" borderId="9" applyBorder="0" applyAlignment="0">
      <alignment horizontal="right" vertical="top" wrapText="1"/>
    </xf>
    <xf numFmtId="165" fontId="3" fillId="0" borderId="0" applyBorder="0">
      <alignment horizontal="right" vertical="top" wrapText="1"/>
    </xf>
  </cellStyleXfs>
  <cellXfs count="58">
    <xf numFmtId="0" fontId="0" fillId="0" borderId="0" xfId="0"/>
    <xf numFmtId="0" fontId="4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/>
    <xf numFmtId="3" fontId="5" fillId="0" borderId="5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/>
    <xf numFmtId="3" fontId="3" fillId="0" borderId="5" xfId="0" applyNumberFormat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" xfId="1" applyNumberFormat="1" applyFont="1" applyFill="1" applyBorder="1" applyAlignment="1" applyProtection="1"/>
    <xf numFmtId="3" fontId="3" fillId="0" borderId="2" xfId="0" applyNumberFormat="1" applyFont="1" applyFill="1" applyBorder="1" applyAlignment="1" applyProtection="1"/>
    <xf numFmtId="3" fontId="3" fillId="0" borderId="3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3" xfId="0" applyNumberFormat="1" applyFont="1" applyFill="1" applyBorder="1" applyAlignment="1" applyProtection="1">
      <alignment horizontal="right" vertical="top" wrapText="1"/>
    </xf>
    <xf numFmtId="3" fontId="5" fillId="0" borderId="2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 vertical="top" wrapText="1"/>
    </xf>
    <xf numFmtId="166" fontId="3" fillId="0" borderId="5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/>
    <xf numFmtId="3" fontId="3" fillId="0" borderId="0" xfId="2" applyNumberFormat="1" applyBorder="1" applyAlignment="1">
      <alignment horizontal="right" vertical="top" wrapText="1"/>
    </xf>
    <xf numFmtId="166" fontId="3" fillId="0" borderId="0" xfId="3" applyNumberFormat="1" applyBorder="1">
      <alignment horizontal="right" vertical="top" wrapText="1"/>
    </xf>
    <xf numFmtId="3" fontId="3" fillId="0" borderId="5" xfId="2" applyNumberFormat="1" applyBorder="1" applyAlignment="1">
      <alignment horizontal="right" vertical="top" wrapText="1"/>
    </xf>
    <xf numFmtId="166" fontId="3" fillId="0" borderId="5" xfId="3" applyNumberFormat="1" applyBorder="1">
      <alignment horizontal="right" vertical="top" wrapText="1"/>
    </xf>
    <xf numFmtId="3" fontId="5" fillId="0" borderId="3" xfId="0" applyNumberFormat="1" applyFont="1" applyFill="1" applyBorder="1" applyAlignment="1" applyProtection="1"/>
    <xf numFmtId="166" fontId="3" fillId="0" borderId="7" xfId="3" applyNumberFormat="1" applyBorder="1">
      <alignment horizontal="right" vertical="top" wrapText="1"/>
    </xf>
    <xf numFmtId="166" fontId="3" fillId="0" borderId="8" xfId="3" applyNumberFormat="1" applyBorder="1">
      <alignment horizontal="right" vertical="top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3" fillId="0" borderId="5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left" vertical="top" wrapText="1" indent="1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0" fillId="0" borderId="0" xfId="0" applyFont="1" applyAlignment="1"/>
  </cellXfs>
  <cellStyles count="4">
    <cellStyle name="Klammer" xfId="2"/>
    <cellStyle name="Klammerprozent" xf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A40" sqref="A40:K40"/>
    </sheetView>
  </sheetViews>
  <sheetFormatPr baseColWidth="10" defaultColWidth="11.44140625" defaultRowHeight="14.4" x14ac:dyDescent="0.25"/>
  <cols>
    <col min="1" max="1" width="32" style="34" customWidth="1"/>
    <col min="2" max="2" width="8.33203125" style="34" customWidth="1"/>
    <col min="3" max="16384" width="11.44140625" style="34"/>
  </cols>
  <sheetData>
    <row r="1" spans="1:11" x14ac:dyDescent="0.25">
      <c r="A1" s="35" t="s">
        <v>17</v>
      </c>
      <c r="B1" s="35"/>
    </row>
    <row r="2" spans="1:11" x14ac:dyDescent="0.25">
      <c r="A2" s="1"/>
      <c r="B2" s="1"/>
    </row>
    <row r="3" spans="1:11" x14ac:dyDescent="0.25">
      <c r="A3" s="2"/>
      <c r="B3" s="2"/>
      <c r="C3" s="3"/>
      <c r="D3" s="3"/>
      <c r="E3" s="4"/>
      <c r="F3" s="3"/>
      <c r="G3" s="3"/>
      <c r="H3" s="4"/>
      <c r="I3" s="3"/>
      <c r="J3" s="3"/>
      <c r="K3" s="4"/>
    </row>
    <row r="4" spans="1:11" x14ac:dyDescent="0.25">
      <c r="A4" s="5"/>
      <c r="B4" s="5"/>
      <c r="D4" s="6" t="s">
        <v>0</v>
      </c>
      <c r="E4" s="7"/>
      <c r="G4" s="6" t="s">
        <v>1</v>
      </c>
      <c r="H4" s="7"/>
      <c r="J4" s="35" t="s">
        <v>2</v>
      </c>
      <c r="K4" s="7"/>
    </row>
    <row r="5" spans="1:11" x14ac:dyDescent="0.25">
      <c r="A5" s="5"/>
      <c r="B5" s="5"/>
      <c r="E5" s="7"/>
      <c r="H5" s="7"/>
      <c r="K5" s="7"/>
    </row>
    <row r="6" spans="1:11" x14ac:dyDescent="0.25">
      <c r="A6" s="5"/>
      <c r="B6" s="5"/>
      <c r="C6" s="8" t="s">
        <v>3</v>
      </c>
      <c r="D6" s="8" t="s">
        <v>4</v>
      </c>
      <c r="E6" s="9" t="s">
        <v>5</v>
      </c>
      <c r="F6" s="8" t="s">
        <v>3</v>
      </c>
      <c r="G6" s="8" t="s">
        <v>4</v>
      </c>
      <c r="H6" s="9" t="s">
        <v>5</v>
      </c>
      <c r="I6" s="8" t="s">
        <v>3</v>
      </c>
      <c r="J6" s="8" t="s">
        <v>4</v>
      </c>
      <c r="K6" s="9" t="s">
        <v>5</v>
      </c>
    </row>
    <row r="7" spans="1:11" x14ac:dyDescent="0.25">
      <c r="A7" s="10"/>
      <c r="B7" s="10"/>
      <c r="C7" s="11"/>
      <c r="D7" s="11"/>
      <c r="E7" s="12" t="s">
        <v>6</v>
      </c>
      <c r="F7" s="11"/>
      <c r="G7" s="11"/>
      <c r="H7" s="12" t="s">
        <v>6</v>
      </c>
      <c r="I7" s="11"/>
      <c r="J7" s="11"/>
      <c r="K7" s="12" t="s">
        <v>6</v>
      </c>
    </row>
    <row r="8" spans="1:11" x14ac:dyDescent="0.25">
      <c r="A8" s="13"/>
      <c r="B8" s="13"/>
      <c r="C8" s="15"/>
      <c r="D8" s="15"/>
      <c r="E8" s="16"/>
      <c r="F8" s="15"/>
      <c r="G8" s="15"/>
      <c r="H8" s="16"/>
      <c r="I8" s="17"/>
      <c r="J8" s="17"/>
      <c r="K8" s="18"/>
    </row>
    <row r="9" spans="1:11" s="54" customFormat="1" x14ac:dyDescent="0.25">
      <c r="A9" s="13" t="s">
        <v>7</v>
      </c>
      <c r="B9" s="13">
        <v>2017</v>
      </c>
      <c r="C9" s="20">
        <v>46696</v>
      </c>
      <c r="D9" s="20">
        <v>8580</v>
      </c>
      <c r="E9" s="21">
        <f>SUM(C9:D9)</f>
        <v>55276</v>
      </c>
      <c r="F9" s="20">
        <v>39046</v>
      </c>
      <c r="G9" s="20">
        <v>7206</v>
      </c>
      <c r="H9" s="21">
        <f>SUM(F9:G9)</f>
        <v>46252</v>
      </c>
      <c r="I9" s="22">
        <f>SUM(C9,F9)</f>
        <v>85742</v>
      </c>
      <c r="J9" s="22">
        <f>SUM(D9,G9)</f>
        <v>15786</v>
      </c>
      <c r="K9" s="23">
        <f>SUM(I9:J9)</f>
        <v>101528</v>
      </c>
    </row>
    <row r="10" spans="1:11" s="48" customFormat="1" x14ac:dyDescent="0.25">
      <c r="A10" s="13" t="s">
        <v>18</v>
      </c>
      <c r="B10" s="53" t="s">
        <v>15</v>
      </c>
      <c r="C10" s="20">
        <v>49212</v>
      </c>
      <c r="D10" s="20">
        <v>9303</v>
      </c>
      <c r="E10" s="21">
        <f t="shared" ref="E10:E15" si="0">SUM(C10:D10)</f>
        <v>58515</v>
      </c>
      <c r="F10" s="20">
        <v>39888</v>
      </c>
      <c r="G10" s="20">
        <v>7525</v>
      </c>
      <c r="H10" s="21">
        <f t="shared" ref="H10:H15" si="1">SUM(F10:G10)</f>
        <v>47413</v>
      </c>
      <c r="I10" s="22">
        <f>SUM(C10,F10)+1</f>
        <v>89101</v>
      </c>
      <c r="J10" s="22">
        <f t="shared" ref="J10:J15" si="2">SUM(D10,G10)</f>
        <v>16828</v>
      </c>
      <c r="K10" s="23">
        <f t="shared" ref="K10:K15" si="3">SUM(I10:J10)</f>
        <v>105929</v>
      </c>
    </row>
    <row r="11" spans="1:11" x14ac:dyDescent="0.25">
      <c r="A11" s="13" t="s">
        <v>8</v>
      </c>
      <c r="B11" s="13">
        <v>2015</v>
      </c>
      <c r="C11" s="20">
        <v>52403</v>
      </c>
      <c r="D11" s="20">
        <v>10521</v>
      </c>
      <c r="E11" s="21">
        <f t="shared" si="0"/>
        <v>62924</v>
      </c>
      <c r="F11" s="20">
        <v>42093</v>
      </c>
      <c r="G11" s="20">
        <v>8248</v>
      </c>
      <c r="H11" s="21">
        <f t="shared" si="1"/>
        <v>50341</v>
      </c>
      <c r="I11" s="22">
        <f>SUM(C11,F11)</f>
        <v>94496</v>
      </c>
      <c r="J11" s="22">
        <f t="shared" si="2"/>
        <v>18769</v>
      </c>
      <c r="K11" s="23">
        <f t="shared" si="3"/>
        <v>113265</v>
      </c>
    </row>
    <row r="12" spans="1:11" x14ac:dyDescent="0.25">
      <c r="B12" s="13">
        <v>2014</v>
      </c>
      <c r="C12" s="20">
        <v>54137</v>
      </c>
      <c r="D12" s="20">
        <v>12086</v>
      </c>
      <c r="E12" s="21">
        <f t="shared" si="0"/>
        <v>66223</v>
      </c>
      <c r="F12" s="20">
        <v>45342</v>
      </c>
      <c r="G12" s="20">
        <v>9537</v>
      </c>
      <c r="H12" s="21">
        <f t="shared" si="1"/>
        <v>54879</v>
      </c>
      <c r="I12" s="22">
        <f>SUM(C12,F12)</f>
        <v>99479</v>
      </c>
      <c r="J12" s="22">
        <f t="shared" si="2"/>
        <v>21623</v>
      </c>
      <c r="K12" s="23">
        <f t="shared" si="3"/>
        <v>121102</v>
      </c>
    </row>
    <row r="13" spans="1:11" x14ac:dyDescent="0.25">
      <c r="B13" s="13">
        <v>2013</v>
      </c>
      <c r="C13" s="39">
        <v>55309</v>
      </c>
      <c r="D13" s="39">
        <v>14253</v>
      </c>
      <c r="E13" s="41">
        <f t="shared" si="0"/>
        <v>69562</v>
      </c>
      <c r="F13" s="39">
        <v>46859</v>
      </c>
      <c r="G13" s="39">
        <v>11493</v>
      </c>
      <c r="H13" s="41">
        <f t="shared" si="1"/>
        <v>58352</v>
      </c>
      <c r="I13" s="39">
        <f>SUM(C13,F13)</f>
        <v>102168</v>
      </c>
      <c r="J13" s="39">
        <f t="shared" si="2"/>
        <v>25746</v>
      </c>
      <c r="K13" s="41">
        <f t="shared" si="3"/>
        <v>127914</v>
      </c>
    </row>
    <row r="14" spans="1:11" x14ac:dyDescent="0.25">
      <c r="A14" s="19"/>
      <c r="B14" s="13">
        <v>2012</v>
      </c>
      <c r="C14" s="39">
        <v>55058</v>
      </c>
      <c r="D14" s="39">
        <v>16802</v>
      </c>
      <c r="E14" s="41">
        <f t="shared" si="0"/>
        <v>71860</v>
      </c>
      <c r="F14" s="39">
        <v>46316</v>
      </c>
      <c r="G14" s="39">
        <v>12904</v>
      </c>
      <c r="H14" s="41">
        <f t="shared" si="1"/>
        <v>59220</v>
      </c>
      <c r="I14" s="39">
        <f>SUM(C14,F14)</f>
        <v>101374</v>
      </c>
      <c r="J14" s="39">
        <f t="shared" si="2"/>
        <v>29706</v>
      </c>
      <c r="K14" s="41">
        <f t="shared" si="3"/>
        <v>131080</v>
      </c>
    </row>
    <row r="15" spans="1:11" s="52" customFormat="1" x14ac:dyDescent="0.25">
      <c r="A15" s="19"/>
      <c r="B15" s="13">
        <v>2011</v>
      </c>
      <c r="C15" s="39">
        <v>60714</v>
      </c>
      <c r="D15" s="39">
        <v>21477</v>
      </c>
      <c r="E15" s="41">
        <f t="shared" si="0"/>
        <v>82191</v>
      </c>
      <c r="F15" s="39">
        <v>51163</v>
      </c>
      <c r="G15" s="39">
        <v>16160</v>
      </c>
      <c r="H15" s="41">
        <f t="shared" si="1"/>
        <v>67323</v>
      </c>
      <c r="I15" s="39">
        <f>SUM(C15,F15)</f>
        <v>111877</v>
      </c>
      <c r="J15" s="39">
        <f t="shared" si="2"/>
        <v>37637</v>
      </c>
      <c r="K15" s="41">
        <f t="shared" si="3"/>
        <v>149514</v>
      </c>
    </row>
    <row r="16" spans="1:11" x14ac:dyDescent="0.25">
      <c r="A16" s="13"/>
      <c r="B16" s="13">
        <v>2010</v>
      </c>
      <c r="C16" s="39">
        <v>71551</v>
      </c>
      <c r="D16" s="39">
        <v>27403</v>
      </c>
      <c r="E16" s="41">
        <f t="shared" ref="E16:E17" si="4">SUM(C16:D16)</f>
        <v>98954</v>
      </c>
      <c r="F16" s="39">
        <v>56587</v>
      </c>
      <c r="G16" s="39">
        <v>19190</v>
      </c>
      <c r="H16" s="41">
        <f t="shared" ref="H16:H17" si="5">SUM(F16:G16)</f>
        <v>75777</v>
      </c>
      <c r="I16" s="39">
        <f t="shared" ref="I16:J17" si="6">SUM(C16,F16)</f>
        <v>128138</v>
      </c>
      <c r="J16" s="39">
        <f t="shared" si="6"/>
        <v>46593</v>
      </c>
      <c r="K16" s="41">
        <f t="shared" ref="K16:K17" si="7">SUM(I16:J16)</f>
        <v>174731</v>
      </c>
    </row>
    <row r="17" spans="1:12" x14ac:dyDescent="0.25">
      <c r="A17" s="13"/>
      <c r="B17" s="13">
        <v>2009</v>
      </c>
      <c r="C17" s="39">
        <v>72201</v>
      </c>
      <c r="D17" s="39">
        <v>30345</v>
      </c>
      <c r="E17" s="41">
        <f t="shared" si="4"/>
        <v>102546</v>
      </c>
      <c r="F17" s="39">
        <v>56629</v>
      </c>
      <c r="G17" s="39">
        <v>20637</v>
      </c>
      <c r="H17" s="41">
        <f t="shared" si="5"/>
        <v>77266</v>
      </c>
      <c r="I17" s="39">
        <f t="shared" si="6"/>
        <v>128830</v>
      </c>
      <c r="J17" s="39">
        <f t="shared" si="6"/>
        <v>50982</v>
      </c>
      <c r="K17" s="41">
        <f t="shared" si="7"/>
        <v>179812</v>
      </c>
    </row>
    <row r="18" spans="1:12" x14ac:dyDescent="0.25">
      <c r="A18" s="2"/>
      <c r="B18" s="2"/>
      <c r="C18" s="24"/>
      <c r="D18" s="24"/>
      <c r="E18" s="25"/>
      <c r="F18" s="24"/>
      <c r="G18" s="24"/>
      <c r="H18" s="25"/>
      <c r="I18" s="26"/>
      <c r="J18" s="26"/>
      <c r="K18" s="27"/>
    </row>
    <row r="19" spans="1:12" s="54" customFormat="1" x14ac:dyDescent="0.25">
      <c r="A19" s="13" t="s">
        <v>9</v>
      </c>
      <c r="B19" s="5">
        <v>2017</v>
      </c>
      <c r="C19" s="50">
        <f>I19-F19</f>
        <v>203499</v>
      </c>
      <c r="D19" s="50">
        <f>J19-G19</f>
        <v>30561</v>
      </c>
      <c r="E19" s="50">
        <f>K19-H19</f>
        <v>234057</v>
      </c>
      <c r="F19" s="50">
        <v>138699</v>
      </c>
      <c r="G19" s="50">
        <v>19926</v>
      </c>
      <c r="H19" s="51">
        <v>158628</v>
      </c>
      <c r="I19" s="22">
        <v>342198</v>
      </c>
      <c r="J19" s="22">
        <v>50487</v>
      </c>
      <c r="K19" s="23">
        <f>SUM(I19:J19)</f>
        <v>392685</v>
      </c>
    </row>
    <row r="20" spans="1:12" s="48" customFormat="1" ht="16.899999999999999" x14ac:dyDescent="0.25">
      <c r="A20" s="13" t="s">
        <v>14</v>
      </c>
      <c r="B20" s="5">
        <v>2016</v>
      </c>
      <c r="C20" s="50">
        <v>206508</v>
      </c>
      <c r="D20" s="50">
        <v>30525</v>
      </c>
      <c r="E20" s="51">
        <f>SUM(C20,D20)</f>
        <v>237033</v>
      </c>
      <c r="F20" s="50">
        <v>142371</v>
      </c>
      <c r="G20" s="50">
        <v>20394</v>
      </c>
      <c r="H20" s="51">
        <f>SUM(F20:G20)</f>
        <v>162765</v>
      </c>
      <c r="I20" s="22">
        <v>348882</v>
      </c>
      <c r="J20" s="22">
        <v>50916</v>
      </c>
      <c r="K20" s="23">
        <f>SUM(I20:J20)</f>
        <v>399798</v>
      </c>
    </row>
    <row r="21" spans="1:12" x14ac:dyDescent="0.25">
      <c r="B21" s="5">
        <v>2015</v>
      </c>
      <c r="C21" s="50">
        <v>212937</v>
      </c>
      <c r="D21" s="50">
        <v>31911</v>
      </c>
      <c r="E21" s="51">
        <f>SUM(C21,D21)</f>
        <v>244848</v>
      </c>
      <c r="F21" s="50">
        <v>148371</v>
      </c>
      <c r="G21" s="50">
        <v>21321</v>
      </c>
      <c r="H21" s="51">
        <v>169695</v>
      </c>
      <c r="I21" s="22">
        <f>SUM(C21,F21)</f>
        <v>361308</v>
      </c>
      <c r="J21" s="22">
        <v>53235</v>
      </c>
      <c r="K21" s="23">
        <f>SUM(I21:J21)</f>
        <v>414543</v>
      </c>
      <c r="L21" s="38"/>
    </row>
    <row r="22" spans="1:12" x14ac:dyDescent="0.25">
      <c r="B22" s="13">
        <v>2014</v>
      </c>
      <c r="C22" s="20">
        <v>214314</v>
      </c>
      <c r="D22" s="20">
        <v>33798</v>
      </c>
      <c r="E22" s="21">
        <f>SUM(C22:D22)</f>
        <v>248112</v>
      </c>
      <c r="F22" s="20">
        <v>153300</v>
      </c>
      <c r="G22" s="20">
        <v>22617</v>
      </c>
      <c r="H22" s="21">
        <f>SUM(F22:G22)</f>
        <v>175917</v>
      </c>
      <c r="I22" s="22">
        <f t="shared" ref="I22" si="8">SUM(C22,F22)</f>
        <v>367614</v>
      </c>
      <c r="J22" s="22">
        <f t="shared" ref="J22" si="9">SUM(D22,G22)</f>
        <v>56415</v>
      </c>
      <c r="K22" s="23">
        <f>SUM(I22:J22)</f>
        <v>424029</v>
      </c>
      <c r="L22" s="38"/>
    </row>
    <row r="23" spans="1:12" x14ac:dyDescent="0.25">
      <c r="A23" s="13"/>
      <c r="B23" s="13">
        <v>2013</v>
      </c>
      <c r="C23" s="39">
        <v>213183</v>
      </c>
      <c r="D23" s="39">
        <v>36492</v>
      </c>
      <c r="E23" s="41">
        <v>249672</v>
      </c>
      <c r="F23" s="39">
        <v>155172</v>
      </c>
      <c r="G23" s="39">
        <v>25428</v>
      </c>
      <c r="H23" s="41">
        <v>180603</v>
      </c>
      <c r="I23" s="39">
        <v>368355</v>
      </c>
      <c r="J23" s="39">
        <v>61920</v>
      </c>
      <c r="K23" s="41">
        <v>430275</v>
      </c>
      <c r="L23" s="38"/>
    </row>
    <row r="24" spans="1:12" x14ac:dyDescent="0.25">
      <c r="A24" s="19"/>
      <c r="B24" s="46">
        <v>2012</v>
      </c>
      <c r="C24" s="39">
        <v>216633</v>
      </c>
      <c r="D24" s="39">
        <v>41997</v>
      </c>
      <c r="E24" s="41">
        <f>SUM(C24:D24)</f>
        <v>258630</v>
      </c>
      <c r="F24" s="39">
        <v>158148</v>
      </c>
      <c r="G24" s="39">
        <v>28665</v>
      </c>
      <c r="H24" s="41">
        <f>SUM(F24:G24)</f>
        <v>186813</v>
      </c>
      <c r="I24" s="39">
        <f t="shared" ref="I24:I25" si="10">SUM(C24,F24)</f>
        <v>374781</v>
      </c>
      <c r="J24" s="39">
        <f t="shared" ref="J24:J25" si="11">SUM(D24,G24)</f>
        <v>70662</v>
      </c>
      <c r="K24" s="41">
        <f>SUM(I24:J24)</f>
        <v>445443</v>
      </c>
      <c r="L24" s="38"/>
    </row>
    <row r="25" spans="1:12" s="52" customFormat="1" x14ac:dyDescent="0.25">
      <c r="A25" s="19"/>
      <c r="B25" s="46">
        <v>2011</v>
      </c>
      <c r="C25" s="39">
        <v>225843</v>
      </c>
      <c r="D25" s="39">
        <v>49410</v>
      </c>
      <c r="E25" s="41">
        <f>SUM(C25:D25)</f>
        <v>275253</v>
      </c>
      <c r="F25" s="39">
        <v>167625</v>
      </c>
      <c r="G25" s="39">
        <v>33702</v>
      </c>
      <c r="H25" s="41">
        <f>SUM(F25:G25)</f>
        <v>201327</v>
      </c>
      <c r="I25" s="39">
        <f t="shared" si="10"/>
        <v>393468</v>
      </c>
      <c r="J25" s="39">
        <f t="shared" si="11"/>
        <v>83112</v>
      </c>
      <c r="K25" s="41">
        <f>SUM(I25:J25)</f>
        <v>476580</v>
      </c>
    </row>
    <row r="26" spans="1:12" x14ac:dyDescent="0.25">
      <c r="A26" s="13"/>
      <c r="B26" s="46">
        <v>2010</v>
      </c>
      <c r="C26" s="39">
        <v>220845</v>
      </c>
      <c r="D26" s="39">
        <v>53070</v>
      </c>
      <c r="E26" s="41">
        <f>SUM(C26:D26)</f>
        <v>273915</v>
      </c>
      <c r="F26" s="39">
        <v>168405</v>
      </c>
      <c r="G26" s="39">
        <v>36711</v>
      </c>
      <c r="H26" s="41">
        <f>SUM(F26:G26)</f>
        <v>205116</v>
      </c>
      <c r="I26" s="39">
        <f t="shared" ref="I26:J27" si="12">SUM(C26,F26)</f>
        <v>389250</v>
      </c>
      <c r="J26" s="39">
        <f t="shared" si="12"/>
        <v>89781</v>
      </c>
      <c r="K26" s="41">
        <f>SUM(I26:J26)</f>
        <v>479031</v>
      </c>
      <c r="L26" s="38"/>
    </row>
    <row r="27" spans="1:12" x14ac:dyDescent="0.25">
      <c r="A27" s="13"/>
      <c r="B27" s="46">
        <v>2009</v>
      </c>
      <c r="C27" s="39">
        <v>214634</v>
      </c>
      <c r="D27" s="39">
        <v>55953</v>
      </c>
      <c r="E27" s="41">
        <f>SUM(C27:D27)</f>
        <v>270587</v>
      </c>
      <c r="F27" s="39">
        <v>160771</v>
      </c>
      <c r="G27" s="39">
        <v>37493</v>
      </c>
      <c r="H27" s="41">
        <f>SUM(F27:G27)</f>
        <v>198264</v>
      </c>
      <c r="I27" s="39">
        <f t="shared" si="12"/>
        <v>375405</v>
      </c>
      <c r="J27" s="39">
        <f t="shared" si="12"/>
        <v>93446</v>
      </c>
      <c r="K27" s="41">
        <f>SUM(I27:J27)</f>
        <v>468851</v>
      </c>
      <c r="L27" s="38"/>
    </row>
    <row r="28" spans="1:12" x14ac:dyDescent="0.25">
      <c r="A28" s="28"/>
      <c r="B28" s="28"/>
      <c r="C28" s="29"/>
      <c r="D28" s="29"/>
      <c r="E28" s="30"/>
      <c r="F28" s="29"/>
      <c r="G28" s="29"/>
      <c r="H28" s="30"/>
      <c r="I28" s="31"/>
      <c r="J28" s="31"/>
      <c r="K28" s="43"/>
      <c r="L28" s="38"/>
    </row>
    <row r="29" spans="1:12" s="54" customFormat="1" x14ac:dyDescent="0.25">
      <c r="A29" s="13" t="s">
        <v>10</v>
      </c>
      <c r="B29" s="13">
        <v>2017</v>
      </c>
      <c r="C29" s="36">
        <f t="shared" ref="C29:K30" si="13">C9/C19</f>
        <v>0.22946550105897326</v>
      </c>
      <c r="D29" s="36">
        <f t="shared" si="13"/>
        <v>0.28074997545891822</v>
      </c>
      <c r="E29" s="37">
        <f t="shared" si="13"/>
        <v>0.23616469492474054</v>
      </c>
      <c r="F29" s="36">
        <f t="shared" si="13"/>
        <v>0.28151608879660273</v>
      </c>
      <c r="G29" s="36">
        <f t="shared" si="13"/>
        <v>0.36163806082505268</v>
      </c>
      <c r="H29" s="37">
        <f t="shared" si="13"/>
        <v>0.29157525783594324</v>
      </c>
      <c r="I29" s="36">
        <f t="shared" si="13"/>
        <v>0.25056253981612986</v>
      </c>
      <c r="J29" s="36">
        <f t="shared" si="13"/>
        <v>0.31267454988412857</v>
      </c>
      <c r="K29" s="37">
        <f t="shared" si="13"/>
        <v>0.25854820021136532</v>
      </c>
    </row>
    <row r="30" spans="1:12" s="48" customFormat="1" x14ac:dyDescent="0.25">
      <c r="A30" s="13" t="s">
        <v>11</v>
      </c>
      <c r="B30" s="13">
        <v>2016</v>
      </c>
      <c r="C30" s="36">
        <f t="shared" si="13"/>
        <v>0.23830553779998837</v>
      </c>
      <c r="D30" s="36">
        <f t="shared" si="13"/>
        <v>0.30476658476658475</v>
      </c>
      <c r="E30" s="37">
        <f t="shared" si="13"/>
        <v>0.24686436065864248</v>
      </c>
      <c r="F30" s="36">
        <f t="shared" si="13"/>
        <v>0.28016941652443267</v>
      </c>
      <c r="G30" s="36">
        <f t="shared" si="13"/>
        <v>0.36898107286456799</v>
      </c>
      <c r="H30" s="37">
        <f t="shared" si="13"/>
        <v>0.29129726906890302</v>
      </c>
      <c r="I30" s="36">
        <f t="shared" si="13"/>
        <v>0.25539007458109048</v>
      </c>
      <c r="J30" s="36">
        <f t="shared" si="13"/>
        <v>0.33050514573022233</v>
      </c>
      <c r="K30" s="37">
        <f t="shared" si="13"/>
        <v>0.26495630293298117</v>
      </c>
    </row>
    <row r="31" spans="1:12" x14ac:dyDescent="0.25">
      <c r="A31" s="13" t="s">
        <v>12</v>
      </c>
      <c r="B31" s="13">
        <v>2015</v>
      </c>
      <c r="C31" s="36">
        <f t="shared" ref="C31:K31" si="14">C11/C21</f>
        <v>0.24609626321400227</v>
      </c>
      <c r="D31" s="36">
        <f t="shared" si="14"/>
        <v>0.32969822318322833</v>
      </c>
      <c r="E31" s="37">
        <f t="shared" si="14"/>
        <v>0.25699209305364962</v>
      </c>
      <c r="F31" s="36">
        <f t="shared" si="14"/>
        <v>0.28370099278160826</v>
      </c>
      <c r="G31" s="36">
        <f t="shared" si="14"/>
        <v>0.38684864687397402</v>
      </c>
      <c r="H31" s="37">
        <f t="shared" si="14"/>
        <v>0.29665576475441235</v>
      </c>
      <c r="I31" s="36">
        <f t="shared" si="14"/>
        <v>0.26153863185979831</v>
      </c>
      <c r="J31" s="36">
        <f t="shared" si="14"/>
        <v>0.35256879872264485</v>
      </c>
      <c r="K31" s="37">
        <f t="shared" si="14"/>
        <v>0.27322859148508116</v>
      </c>
      <c r="L31" s="38"/>
    </row>
    <row r="32" spans="1:12" x14ac:dyDescent="0.25">
      <c r="B32" s="13">
        <v>2014</v>
      </c>
      <c r="C32" s="36">
        <f t="shared" ref="C32:K32" si="15">C12/C22</f>
        <v>0.25260598934274009</v>
      </c>
      <c r="D32" s="36">
        <f t="shared" si="15"/>
        <v>0.35759512397183263</v>
      </c>
      <c r="E32" s="37">
        <f t="shared" si="15"/>
        <v>0.2669076868510995</v>
      </c>
      <c r="F32" s="36">
        <f t="shared" si="15"/>
        <v>0.29577299412915853</v>
      </c>
      <c r="G32" s="36">
        <f t="shared" si="15"/>
        <v>0.4216739620639342</v>
      </c>
      <c r="H32" s="37">
        <f t="shared" si="15"/>
        <v>0.31195961731953137</v>
      </c>
      <c r="I32" s="36">
        <f t="shared" si="15"/>
        <v>0.27060721300059304</v>
      </c>
      <c r="J32" s="36">
        <f t="shared" si="15"/>
        <v>0.38328458743242044</v>
      </c>
      <c r="K32" s="37">
        <f t="shared" si="15"/>
        <v>0.28559839067610943</v>
      </c>
      <c r="L32" s="38"/>
    </row>
    <row r="33" spans="1:12" x14ac:dyDescent="0.25">
      <c r="B33" s="13">
        <v>2013</v>
      </c>
      <c r="C33" s="40">
        <f t="shared" ref="C33:K33" si="16">C13/C23</f>
        <v>0.25944376427763938</v>
      </c>
      <c r="D33" s="40">
        <f t="shared" si="16"/>
        <v>0.39057875698783295</v>
      </c>
      <c r="E33" s="42">
        <f t="shared" si="16"/>
        <v>0.27861354096574709</v>
      </c>
      <c r="F33" s="40">
        <f t="shared" si="16"/>
        <v>0.30198102750496225</v>
      </c>
      <c r="G33" s="40">
        <f t="shared" si="16"/>
        <v>0.45198206701274185</v>
      </c>
      <c r="H33" s="42">
        <f t="shared" si="16"/>
        <v>0.3230954081604403</v>
      </c>
      <c r="I33" s="40">
        <f t="shared" si="16"/>
        <v>0.27736287005741744</v>
      </c>
      <c r="J33" s="40">
        <f t="shared" si="16"/>
        <v>0.41579457364341083</v>
      </c>
      <c r="K33" s="42">
        <f t="shared" si="16"/>
        <v>0.29728429492766256</v>
      </c>
      <c r="L33" s="38"/>
    </row>
    <row r="34" spans="1:12" ht="14.25" customHeight="1" x14ac:dyDescent="0.25">
      <c r="A34" s="19"/>
      <c r="B34" s="46">
        <v>2012</v>
      </c>
      <c r="C34" s="40">
        <f t="shared" ref="C34:K34" si="17">C14/C24</f>
        <v>0.25415333767246912</v>
      </c>
      <c r="D34" s="40">
        <f t="shared" si="17"/>
        <v>0.40007619591875609</v>
      </c>
      <c r="E34" s="42">
        <f t="shared" si="17"/>
        <v>0.27784866411475856</v>
      </c>
      <c r="F34" s="40">
        <f t="shared" si="17"/>
        <v>0.29286491134886311</v>
      </c>
      <c r="G34" s="40">
        <f t="shared" si="17"/>
        <v>0.45016570730856448</v>
      </c>
      <c r="H34" s="42">
        <f t="shared" si="17"/>
        <v>0.31700149347208173</v>
      </c>
      <c r="I34" s="40">
        <f t="shared" si="17"/>
        <v>0.2704886320277709</v>
      </c>
      <c r="J34" s="40">
        <f t="shared" si="17"/>
        <v>0.42039568650759956</v>
      </c>
      <c r="K34" s="42">
        <f t="shared" si="17"/>
        <v>0.29426885145798676</v>
      </c>
      <c r="L34" s="38"/>
    </row>
    <row r="35" spans="1:12" s="52" customFormat="1" ht="14.25" customHeight="1" x14ac:dyDescent="0.25">
      <c r="A35" s="19"/>
      <c r="B35" s="46">
        <v>2011</v>
      </c>
      <c r="C35" s="40">
        <f t="shared" ref="C35:K35" si="18">C15/C25</f>
        <v>0.26883277320970761</v>
      </c>
      <c r="D35" s="40">
        <f t="shared" si="18"/>
        <v>0.43466909532483305</v>
      </c>
      <c r="E35" s="42">
        <f t="shared" si="18"/>
        <v>0.29860165011825485</v>
      </c>
      <c r="F35" s="40">
        <f t="shared" si="18"/>
        <v>0.30522296793437731</v>
      </c>
      <c r="G35" s="40">
        <f t="shared" si="18"/>
        <v>0.47949676577057743</v>
      </c>
      <c r="H35" s="42">
        <f t="shared" si="18"/>
        <v>0.33439628067770344</v>
      </c>
      <c r="I35" s="40">
        <f t="shared" si="18"/>
        <v>0.28433570201388675</v>
      </c>
      <c r="J35" s="40">
        <f t="shared" si="18"/>
        <v>0.45284676099720861</v>
      </c>
      <c r="K35" s="42">
        <f t="shared" si="18"/>
        <v>0.31372277477023797</v>
      </c>
    </row>
    <row r="36" spans="1:12" ht="14.25" customHeight="1" x14ac:dyDescent="0.25">
      <c r="A36" s="19"/>
      <c r="B36" s="46">
        <v>2010</v>
      </c>
      <c r="C36" s="40">
        <f t="shared" ref="C36:K36" si="19">C16/C26</f>
        <v>0.3239874119857819</v>
      </c>
      <c r="D36" s="40">
        <f t="shared" si="19"/>
        <v>0.51635575654795551</v>
      </c>
      <c r="E36" s="42">
        <f t="shared" si="19"/>
        <v>0.36125805450595988</v>
      </c>
      <c r="F36" s="40">
        <f t="shared" si="19"/>
        <v>0.33601733915263798</v>
      </c>
      <c r="G36" s="40">
        <f t="shared" si="19"/>
        <v>0.52273160633052762</v>
      </c>
      <c r="H36" s="42">
        <f t="shared" si="19"/>
        <v>0.36943485637395423</v>
      </c>
      <c r="I36" s="40">
        <f t="shared" si="19"/>
        <v>0.32919203596660246</v>
      </c>
      <c r="J36" s="40">
        <f t="shared" si="19"/>
        <v>0.51896280950312423</v>
      </c>
      <c r="K36" s="42">
        <f t="shared" si="19"/>
        <v>0.3647592744519666</v>
      </c>
      <c r="L36" s="38"/>
    </row>
    <row r="37" spans="1:12" ht="14.25" customHeight="1" x14ac:dyDescent="0.25">
      <c r="A37" s="32"/>
      <c r="B37" s="47">
        <v>2009</v>
      </c>
      <c r="C37" s="44">
        <f t="shared" ref="C37:K37" si="20">C17/C27</f>
        <v>0.33639125208494458</v>
      </c>
      <c r="D37" s="44">
        <f t="shared" si="20"/>
        <v>0.54233016996407701</v>
      </c>
      <c r="E37" s="45">
        <f t="shared" si="20"/>
        <v>0.37897607793426885</v>
      </c>
      <c r="F37" s="44">
        <f t="shared" si="20"/>
        <v>0.35223392278458182</v>
      </c>
      <c r="G37" s="44">
        <f t="shared" si="20"/>
        <v>0.55042274557917481</v>
      </c>
      <c r="H37" s="45">
        <f t="shared" si="20"/>
        <v>0.38971270629060245</v>
      </c>
      <c r="I37" s="44">
        <f t="shared" si="20"/>
        <v>0.3431760365471957</v>
      </c>
      <c r="J37" s="44">
        <f t="shared" si="20"/>
        <v>0.54557712475654385</v>
      </c>
      <c r="K37" s="45">
        <f t="shared" si="20"/>
        <v>0.38351629835491446</v>
      </c>
      <c r="L37" s="38"/>
    </row>
    <row r="38" spans="1:12" ht="12.7" customHeight="1" x14ac:dyDescent="0.25">
      <c r="A38" s="14"/>
      <c r="B38" s="14"/>
      <c r="C38" s="33"/>
      <c r="D38" s="33"/>
      <c r="E38" s="33"/>
      <c r="F38" s="33"/>
      <c r="G38" s="33"/>
      <c r="H38" s="33"/>
    </row>
    <row r="39" spans="1:12" s="49" customFormat="1" hidden="1" x14ac:dyDescent="0.25"/>
    <row r="40" spans="1:12" ht="27.7" customHeight="1" x14ac:dyDescent="0.25">
      <c r="A40" s="55" t="s">
        <v>19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</row>
    <row r="41" spans="1:12" x14ac:dyDescent="0.25">
      <c r="A41" s="34" t="s">
        <v>16</v>
      </c>
    </row>
    <row r="42" spans="1:12" s="52" customFormat="1" x14ac:dyDescent="0.25"/>
    <row r="43" spans="1:12" ht="15.05" x14ac:dyDescent="0.3">
      <c r="A43" s="56" t="s">
        <v>13</v>
      </c>
      <c r="B43" s="56"/>
      <c r="C43" s="57"/>
      <c r="D43" s="57"/>
      <c r="E43" s="57"/>
      <c r="F43" s="57"/>
      <c r="G43" s="57"/>
      <c r="H43" s="57"/>
      <c r="I43" s="57"/>
      <c r="J43" s="57"/>
      <c r="K43" s="57"/>
    </row>
  </sheetData>
  <mergeCells count="2">
    <mergeCell ref="A40:K40"/>
    <mergeCell ref="A43:K43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A10.1.2-1 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Dorau, Ralf</dc:creator>
  <cp:lastModifiedBy>Friedrich, Michael</cp:lastModifiedBy>
  <cp:lastPrinted>2014-11-18T09:03:55Z</cp:lastPrinted>
  <dcterms:created xsi:type="dcterms:W3CDTF">2014-11-11T13:39:36Z</dcterms:created>
  <dcterms:modified xsi:type="dcterms:W3CDTF">2019-01-30T14:00:52Z</dcterms:modified>
</cp:coreProperties>
</file>