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68" yWindow="108" windowWidth="14832" windowHeight="11748" tabRatio="868"/>
  </bookViews>
  <sheets>
    <sheet name="Tabelle A1.3-2" sheetId="2" r:id="rId1"/>
  </sheets>
  <definedNames>
    <definedName name="_xlnm.Print_Area" localSheetId="0">'Tabelle A1.3-2'!$A$1:$M$35</definedName>
  </definedNames>
  <calcPr calcId="145621"/>
</workbook>
</file>

<file path=xl/calcChain.xml><?xml version="1.0" encoding="utf-8"?>
<calcChain xmlns="http://schemas.openxmlformats.org/spreadsheetml/2006/main">
  <c r="G19" i="2" l="1"/>
  <c r="G18" i="2"/>
  <c r="G17" i="2"/>
  <c r="G16" i="2"/>
  <c r="G28" i="2"/>
  <c r="G29" i="2"/>
  <c r="G30" i="2"/>
  <c r="M29" i="2" l="1"/>
  <c r="K29" i="2"/>
  <c r="I29" i="2"/>
  <c r="E29" i="2"/>
  <c r="C29" i="2"/>
  <c r="M28" i="2"/>
  <c r="K28" i="2"/>
  <c r="I28" i="2"/>
  <c r="E28" i="2"/>
  <c r="C28" i="2"/>
  <c r="M31" i="2"/>
  <c r="M30" i="2"/>
  <c r="M27" i="2"/>
  <c r="E31" i="2"/>
  <c r="E30" i="2"/>
  <c r="E27" i="2"/>
  <c r="E25" i="2"/>
  <c r="E24" i="2"/>
  <c r="E22" i="2"/>
  <c r="E21" i="2"/>
  <c r="E19" i="2"/>
  <c r="E18" i="2"/>
  <c r="E17" i="2"/>
  <c r="E16" i="2"/>
  <c r="E14" i="2"/>
  <c r="E13" i="2"/>
  <c r="E12" i="2"/>
  <c r="E11" i="2"/>
  <c r="E10" i="2"/>
  <c r="E9" i="2"/>
  <c r="E7" i="2"/>
  <c r="E6" i="2"/>
  <c r="G31" i="2"/>
  <c r="G25" i="2"/>
  <c r="G24" i="2"/>
  <c r="G22" i="2"/>
  <c r="G21" i="2"/>
  <c r="G14" i="2"/>
  <c r="G13" i="2"/>
  <c r="G12" i="2"/>
  <c r="G11" i="2"/>
  <c r="G10" i="2"/>
  <c r="G9" i="2"/>
  <c r="G7" i="2"/>
  <c r="G6" i="2"/>
  <c r="G27" i="2"/>
  <c r="C25" i="2"/>
  <c r="C24" i="2"/>
  <c r="C31" i="2"/>
  <c r="C30" i="2"/>
  <c r="C27" i="2"/>
  <c r="C22" i="2"/>
  <c r="C21" i="2"/>
  <c r="C19" i="2"/>
  <c r="C18" i="2"/>
  <c r="C17" i="2"/>
  <c r="C16" i="2"/>
  <c r="C14" i="2"/>
  <c r="C13" i="2"/>
  <c r="C12" i="2"/>
  <c r="C11" i="2"/>
  <c r="C10" i="2"/>
  <c r="C9" i="2"/>
  <c r="C7" i="2"/>
  <c r="C6" i="2"/>
  <c r="I14" i="2"/>
  <c r="I13" i="2"/>
  <c r="I12" i="2"/>
  <c r="I11" i="2"/>
  <c r="I10" i="2"/>
  <c r="I9" i="2"/>
  <c r="I25" i="2"/>
  <c r="I24" i="2"/>
  <c r="I22" i="2"/>
  <c r="I21" i="2"/>
  <c r="I31" i="2"/>
  <c r="I30" i="2"/>
  <c r="I27" i="2"/>
  <c r="I19" i="2"/>
  <c r="I18" i="2"/>
  <c r="I17" i="2"/>
  <c r="I16" i="2"/>
  <c r="M13" i="2"/>
  <c r="M11" i="2"/>
  <c r="M9" i="2"/>
  <c r="M14" i="2"/>
  <c r="M12" i="2"/>
  <c r="M10" i="2"/>
  <c r="M17" i="2"/>
  <c r="M19" i="2"/>
  <c r="M22" i="2"/>
  <c r="M25" i="2"/>
  <c r="M16" i="2"/>
  <c r="M18" i="2"/>
  <c r="M21" i="2"/>
  <c r="M24" i="2"/>
  <c r="K31" i="2"/>
  <c r="K9" i="2"/>
  <c r="K11" i="2"/>
  <c r="K13" i="2"/>
  <c r="K16" i="2"/>
  <c r="K18" i="2"/>
  <c r="K21" i="2"/>
  <c r="K24" i="2"/>
  <c r="K27" i="2"/>
  <c r="K10" i="2"/>
  <c r="K12" i="2"/>
  <c r="K14" i="2"/>
  <c r="K17" i="2"/>
  <c r="K19" i="2"/>
  <c r="K22" i="2"/>
  <c r="K25" i="2"/>
  <c r="I7" i="2"/>
  <c r="I6" i="2"/>
  <c r="K30" i="2"/>
  <c r="M7" i="2"/>
  <c r="K7" i="2"/>
  <c r="M6" i="2"/>
  <c r="K6" i="2"/>
</calcChain>
</file>

<file path=xl/sharedStrings.xml><?xml version="1.0" encoding="utf-8"?>
<sst xmlns="http://schemas.openxmlformats.org/spreadsheetml/2006/main" count="53" uniqueCount="40">
  <si>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</si>
  <si>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</si>
  <si>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</si>
  <si>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</si>
  <si>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</si>
  <si>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</si>
  <si>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</si>
  <si>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</si>
  <si>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</si>
  <si>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</si>
  <si>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</si>
  <si>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</si>
  <si>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</si>
  <si>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</si>
  <si>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</si>
  <si>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</si>
  <si>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</si>
  <si>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</si>
  <si>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</si>
  <si>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</si>
  <si>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</si>
  <si>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</si>
  <si>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</si>
  <si>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 xml:space="preserve">   italienisch</t>
  </si>
  <si>
    <t xml:space="preserve">   türkisch</t>
  </si>
  <si>
    <t>alte Länder</t>
  </si>
  <si>
    <t>neue Länder</t>
  </si>
  <si>
    <t>25 Jahre und älter</t>
  </si>
  <si>
    <t>Merkmale der Bewerber/
-innen</t>
  </si>
  <si>
    <t>Tabelle A1.3-2: Geschlecht, Schulabschluss, besuchte Schule, Staatsangehörigkeit und Alter der bei den Arbeitsagenturen und Jobcentern gemeldeten Bewerber/-innen der Berichtsjahre 2015 und 2014</t>
  </si>
  <si>
    <t>16 bis 17 Jahre</t>
  </si>
  <si>
    <t>18 bis 19 Jahre</t>
  </si>
  <si>
    <t>20 bis 24 Jahre</t>
  </si>
  <si>
    <t>Quelle: Bundesagentur für Arbeit; Berechnungen des Bundesinstituts für Berufsbildung</t>
  </si>
  <si>
    <r>
      <t>Berichtsjahr 2015</t>
    </r>
    <r>
      <rPr>
        <b/>
        <vertAlign val="superscript"/>
        <sz val="9"/>
        <rFont val="Arial"/>
        <family val="2"/>
      </rPr>
      <t>1</t>
    </r>
  </si>
  <si>
    <r>
      <t>Berichtsjahr 2014</t>
    </r>
    <r>
      <rPr>
        <b/>
        <vertAlign val="superscript"/>
        <sz val="9"/>
        <rFont val="Arial"/>
        <family val="2"/>
      </rPr>
      <t>1</t>
    </r>
  </si>
  <si>
    <r>
      <t>Bundesgebiet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</si>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</sst>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#,###;;\-"/>
  </numFmts>
  <fonts count="1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sz val="9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7" fillId="0" borderId="0"/>
    <xf numFmtId="166" fontId="8" fillId="0" borderId="0"/>
    <xf numFmtId="49" fontId="8" fillId="0" borderId="0"/>
    <xf numFmtId="167" fontId="3" fillId="0" borderId="0">
      <alignment horizontal="center"/>
    </xf>
    <xf numFmtId="168" fontId="8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5" applyFont="0" applyBorder="0" applyAlignment="0"/>
    <xf numFmtId="1" fontId="1" fillId="2" borderId="7">
      <alignment horizontal="right"/>
    </xf>
    <xf numFmtId="0" fontId="3" fillId="0" borderId="0"/>
    <xf numFmtId="0" fontId="10" fillId="0" borderId="0"/>
    <xf numFmtId="165" fontId="11" fillId="0" borderId="0">
      <alignment horizontal="center" vertical="center"/>
    </xf>
    <xf numFmtId="0" fontId="3" fillId="0" borderId="0"/>
  </cellStyleXfs>
  <cellXfs count="82">
    <xf numFmtId="0" fontId="0" fillId="0" borderId="0" xfId="0"/>
    <xf numFmtId="0" fontId="0" fillId="0" borderId="0" xfId="0" applyBorder="1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6" borderId="8" xfId="0" applyNumberFormat="1" applyFont="1" applyFill="1" applyBorder="1" applyAlignment="1">
      <alignment horizontal="right" indent="2"/>
    </xf>
    <xf numFmtId="164" fontId="2" fillId="6" borderId="10" xfId="0" applyNumberFormat="1" applyFont="1" applyFill="1" applyBorder="1" applyAlignment="1">
      <alignment horizontal="right" indent="2"/>
    </xf>
    <xf numFmtId="164" fontId="8" fillId="6" borderId="8" xfId="0" applyNumberFormat="1" applyFont="1" applyFill="1" applyBorder="1" applyAlignment="1">
      <alignment horizontal="right" indent="2"/>
    </xf>
    <xf numFmtId="164" fontId="8" fillId="6" borderId="10" xfId="0" applyNumberFormat="1" applyFont="1" applyFill="1" applyBorder="1" applyAlignment="1">
      <alignment horizontal="right" indent="2"/>
    </xf>
    <xf numFmtId="0" fontId="2" fillId="7" borderId="0" xfId="0" applyFont="1" applyFill="1" applyBorder="1" applyAlignment="1">
      <alignment horizontal="center"/>
    </xf>
    <xf numFmtId="0" fontId="2" fillId="7" borderId="8" xfId="0" applyFont="1" applyFill="1" applyBorder="1" applyAlignment="1">
      <alignment horizontal="center"/>
    </xf>
    <xf numFmtId="3" fontId="2" fillId="7" borderId="0" xfId="0" applyNumberFormat="1" applyFont="1" applyFill="1" applyAlignment="1">
      <alignment horizontal="right" indent="1"/>
    </xf>
    <xf numFmtId="164" fontId="2" fillId="7" borderId="8" xfId="0" applyNumberFormat="1" applyFont="1" applyFill="1" applyBorder="1" applyAlignment="1">
      <alignment horizontal="right" indent="2"/>
    </xf>
    <xf numFmtId="164" fontId="2" fillId="7" borderId="10" xfId="0" applyNumberFormat="1" applyFont="1" applyFill="1" applyBorder="1" applyAlignment="1">
      <alignment horizontal="right" indent="2"/>
    </xf>
    <xf numFmtId="164" fontId="4" fillId="7" borderId="8" xfId="0" applyNumberFormat="1" applyFont="1" applyFill="1" applyBorder="1" applyAlignment="1">
      <alignment horizontal="right" indent="2"/>
    </xf>
    <xf numFmtId="164" fontId="4" fillId="7" borderId="10" xfId="0" applyNumberFormat="1" applyFont="1" applyFill="1" applyBorder="1" applyAlignment="1">
      <alignment horizontal="right" indent="2"/>
    </xf>
    <xf numFmtId="0" fontId="2" fillId="7" borderId="8" xfId="0" applyFont="1" applyFill="1" applyBorder="1" applyAlignment="1">
      <alignment horizontal="right" indent="2"/>
    </xf>
    <xf numFmtId="0" fontId="0" fillId="7" borderId="8" xfId="0" applyFill="1" applyBorder="1" applyAlignment="1">
      <alignment horizontal="right" indent="2"/>
    </xf>
    <xf numFmtId="164" fontId="8" fillId="7" borderId="8" xfId="0" applyNumberFormat="1" applyFont="1" applyFill="1" applyBorder="1" applyAlignment="1">
      <alignment horizontal="right" indent="2"/>
    </xf>
    <xf numFmtId="164" fontId="8" fillId="7" borderId="10" xfId="0" applyNumberFormat="1" applyFont="1" applyFill="1" applyBorder="1" applyAlignment="1">
      <alignment horizontal="right" indent="2"/>
    </xf>
    <xf numFmtId="0" fontId="2" fillId="8" borderId="3" xfId="0" applyFont="1" applyFill="1" applyBorder="1"/>
    <xf numFmtId="0" fontId="2" fillId="8" borderId="5" xfId="0" applyFont="1" applyFill="1" applyBorder="1"/>
    <xf numFmtId="0" fontId="4" fillId="8" borderId="3" xfId="0" applyFont="1" applyFill="1" applyBorder="1"/>
    <xf numFmtId="0" fontId="4" fillId="8" borderId="5" xfId="0" applyFont="1" applyFill="1" applyBorder="1"/>
    <xf numFmtId="0" fontId="6" fillId="8" borderId="3" xfId="0" applyFont="1" applyFill="1" applyBorder="1" applyAlignment="1">
      <alignment horizontal="left"/>
    </xf>
    <xf numFmtId="0" fontId="8" fillId="8" borderId="3" xfId="0" applyFont="1" applyFill="1" applyBorder="1" applyAlignment="1">
      <alignment horizontal="left"/>
    </xf>
    <xf numFmtId="0" fontId="8" fillId="8" borderId="5" xfId="0" applyFont="1" applyFill="1" applyBorder="1" applyAlignment="1">
      <alignment horizontal="left"/>
    </xf>
    <xf numFmtId="0" fontId="2" fillId="8" borderId="3" xfId="0" applyFont="1" applyFill="1" applyBorder="1" applyAlignment="1">
      <alignment horizontal="left"/>
    </xf>
    <xf numFmtId="0" fontId="2" fillId="8" borderId="5" xfId="0" applyFont="1" applyFill="1" applyBorder="1" applyAlignment="1">
      <alignment horizontal="left"/>
    </xf>
    <xf numFmtId="0" fontId="5" fillId="9" borderId="3" xfId="0" applyFont="1" applyFill="1" applyBorder="1"/>
    <xf numFmtId="0" fontId="5" fillId="10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8" fillId="0" borderId="0" xfId="0" applyNumberFormat="1" applyFont="1" applyFill="1" applyBorder="1"/>
    <xf numFmtId="0" fontId="14" fillId="0" borderId="0" xfId="0" applyFont="1"/>
    <xf numFmtId="177" fontId="13" fillId="0" borderId="0" xfId="0" applyNumberFormat="1" applyFont="1" applyFill="1" applyBorder="1"/>
    <xf numFmtId="177" fontId="15" fillId="0" borderId="0" xfId="0" applyNumberFormat="1" applyFont="1" applyFill="1" applyBorder="1"/>
    <xf numFmtId="3" fontId="5" fillId="5" borderId="7" xfId="0" applyNumberFormat="1" applyFont="1" applyFill="1" applyBorder="1" applyAlignment="1">
      <alignment horizontal="right" vertical="center" indent="1"/>
    </xf>
    <xf numFmtId="164" fontId="5" fillId="5" borderId="6" xfId="0" applyNumberFormat="1" applyFont="1" applyFill="1" applyBorder="1" applyAlignment="1">
      <alignment horizontal="right" vertical="center" indent="2"/>
    </xf>
    <xf numFmtId="178" fontId="0" fillId="0" borderId="0" xfId="0" applyNumberFormat="1"/>
    <xf numFmtId="0" fontId="16" fillId="6" borderId="8" xfId="0" applyFont="1" applyFill="1" applyBorder="1"/>
    <xf numFmtId="178" fontId="2" fillId="7" borderId="0" xfId="0" applyNumberFormat="1" applyFont="1" applyFill="1" applyBorder="1" applyAlignment="1" applyProtection="1">
      <alignment horizontal="right" indent="1"/>
      <protection locked="0" hidden="1"/>
    </xf>
    <xf numFmtId="178" fontId="2" fillId="7" borderId="11" xfId="0" applyNumberFormat="1" applyFont="1" applyFill="1" applyBorder="1" applyAlignment="1" applyProtection="1">
      <alignment horizontal="right" indent="1"/>
      <protection locked="0" hidden="1"/>
    </xf>
    <xf numFmtId="178" fontId="8" fillId="7" borderId="0" xfId="0" applyNumberFormat="1" applyFont="1" applyFill="1" applyBorder="1" applyAlignment="1" applyProtection="1">
      <alignment horizontal="right" indent="1"/>
      <protection locked="0" hidden="1"/>
    </xf>
    <xf numFmtId="178" fontId="8" fillId="7" borderId="11" xfId="0" applyNumberFormat="1" applyFont="1" applyFill="1" applyBorder="1" applyAlignment="1" applyProtection="1">
      <alignment horizontal="right" indent="1"/>
      <protection locked="0" hidden="1"/>
    </xf>
    <xf numFmtId="178" fontId="2" fillId="7" borderId="0" xfId="0" applyNumberFormat="1" applyFont="1" applyFill="1" applyAlignment="1" applyProtection="1">
      <alignment horizontal="right" indent="1"/>
      <protection locked="0" hidden="1"/>
    </xf>
    <xf numFmtId="178" fontId="2" fillId="7" borderId="9" xfId="0" applyNumberFormat="1" applyFont="1" applyFill="1" applyBorder="1" applyAlignment="1" applyProtection="1">
      <alignment horizontal="right" indent="1"/>
      <protection locked="0" hidden="1"/>
    </xf>
    <xf numFmtId="178" fontId="8" fillId="7" borderId="9" xfId="0" applyNumberFormat="1" applyFont="1" applyFill="1" applyBorder="1" applyAlignment="1" applyProtection="1">
      <alignment horizontal="right" indent="1"/>
      <protection locked="0" hidden="1"/>
    </xf>
    <xf numFmtId="178" fontId="2" fillId="6" borderId="16" xfId="0" applyNumberFormat="1" applyFont="1" applyFill="1" applyBorder="1" applyAlignment="1" applyProtection="1">
      <alignment horizontal="right" indent="1"/>
      <protection locked="0" hidden="1"/>
    </xf>
    <xf numFmtId="178" fontId="2" fillId="6" borderId="11" xfId="0" applyNumberFormat="1" applyFont="1" applyFill="1" applyBorder="1" applyAlignment="1" applyProtection="1">
      <alignment horizontal="right" indent="1"/>
      <protection locked="0" hidden="1"/>
    </xf>
    <xf numFmtId="0" fontId="16" fillId="6" borderId="16" xfId="0" applyFont="1" applyFill="1" applyBorder="1" applyAlignment="1">
      <alignment horizontal="right" indent="1"/>
    </xf>
    <xf numFmtId="178" fontId="8" fillId="6" borderId="16" xfId="0" applyNumberFormat="1" applyFont="1" applyFill="1" applyBorder="1" applyAlignment="1" applyProtection="1">
      <alignment horizontal="right" indent="1"/>
      <protection locked="0" hidden="1"/>
    </xf>
    <xf numFmtId="178" fontId="8" fillId="6" borderId="11" xfId="0" applyNumberFormat="1" applyFont="1" applyFill="1" applyBorder="1" applyAlignment="1" applyProtection="1">
      <alignment horizontal="right" indent="1"/>
      <protection locked="0" hidden="1"/>
    </xf>
    <xf numFmtId="0" fontId="2" fillId="6" borderId="16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0" fontId="5" fillId="9" borderId="1" xfId="0" applyFont="1" applyFill="1" applyBorder="1"/>
    <xf numFmtId="178" fontId="0" fillId="0" borderId="0" xfId="0" applyNumberFormat="1" applyBorder="1"/>
    <xf numFmtId="0" fontId="8" fillId="0" borderId="0" xfId="0" applyFont="1" applyBorder="1" applyAlignment="1">
      <alignment horizontal="left"/>
    </xf>
    <xf numFmtId="0" fontId="1" fillId="0" borderId="9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7" fillId="10" borderId="1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"/>
  <sheetViews>
    <sheetView tabSelected="1" zoomScale="90" zoomScaleNormal="90" workbookViewId="0">
      <selection activeCell="A34" sqref="A34"/>
    </sheetView>
  </sheetViews>
  <sheetFormatPr baseColWidth="10" defaultRowHeight="14.4" x14ac:dyDescent="0.3"/>
  <cols>
    <col min="1" max="1" width="24.109375" customWidth="1"/>
    <col min="2" max="2" width="9.6640625" customWidth="1"/>
    <col min="3" max="3" width="7.88671875" customWidth="1"/>
    <col min="4" max="4" width="9.6640625" customWidth="1"/>
    <col min="5" max="5" width="8.109375" customWidth="1"/>
    <col min="6" max="6" width="9.6640625" customWidth="1"/>
    <col min="7" max="7" width="8" bestFit="1" customWidth="1"/>
    <col min="8" max="8" width="9.6640625" customWidth="1"/>
    <col min="9" max="9" width="8" bestFit="1" customWidth="1"/>
    <col min="10" max="10" width="9.6640625" customWidth="1"/>
    <col min="11" max="11" width="8" bestFit="1" customWidth="1"/>
    <col min="12" max="12" width="9.6640625" customWidth="1"/>
    <col min="13" max="13" width="8" bestFit="1" customWidth="1"/>
  </cols>
  <sheetData>
    <row r="1" spans="1:13" ht="30" customHeight="1" x14ac:dyDescent="0.3">
      <c r="A1" s="63" t="s">
        <v>29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.75" customHeight="1" x14ac:dyDescent="0.3">
      <c r="A2" s="79" t="s">
        <v>28</v>
      </c>
      <c r="B2" s="64" t="s">
        <v>34</v>
      </c>
      <c r="C2" s="65"/>
      <c r="D2" s="65"/>
      <c r="E2" s="65"/>
      <c r="F2" s="65"/>
      <c r="G2" s="66"/>
      <c r="H2" s="67" t="s">
        <v>35</v>
      </c>
      <c r="I2" s="68"/>
      <c r="J2" s="68"/>
      <c r="K2" s="68"/>
      <c r="L2" s="68"/>
      <c r="M2" s="69"/>
    </row>
    <row r="3" spans="1:13" ht="16.5" customHeight="1" x14ac:dyDescent="0.3">
      <c r="A3" s="80"/>
      <c r="B3" s="70" t="s">
        <v>36</v>
      </c>
      <c r="C3" s="71"/>
      <c r="D3" s="72" t="s">
        <v>25</v>
      </c>
      <c r="E3" s="73"/>
      <c r="F3" s="70" t="s">
        <v>26</v>
      </c>
      <c r="G3" s="74"/>
      <c r="H3" s="75" t="s">
        <v>36</v>
      </c>
      <c r="I3" s="76"/>
      <c r="J3" s="77" t="s">
        <v>25</v>
      </c>
      <c r="K3" s="78"/>
      <c r="L3" s="77" t="s">
        <v>26</v>
      </c>
      <c r="M3" s="78"/>
    </row>
    <row r="4" spans="1:13" ht="14.25" customHeight="1" x14ac:dyDescent="0.3">
      <c r="A4" s="81"/>
      <c r="B4" s="2" t="s">
        <v>0</v>
      </c>
      <c r="C4" s="3" t="s">
        <v>1</v>
      </c>
      <c r="D4" s="2" t="s">
        <v>0</v>
      </c>
      <c r="E4" s="3" t="s">
        <v>1</v>
      </c>
      <c r="F4" s="2" t="s">
        <v>0</v>
      </c>
      <c r="G4" s="3" t="s">
        <v>1</v>
      </c>
      <c r="H4" s="4" t="s">
        <v>0</v>
      </c>
      <c r="I4" s="5" t="s">
        <v>1</v>
      </c>
      <c r="J4" s="6" t="s">
        <v>0</v>
      </c>
      <c r="K4" s="5" t="s">
        <v>1</v>
      </c>
      <c r="L4" s="6" t="s">
        <v>0</v>
      </c>
      <c r="M4" s="5" t="s">
        <v>1</v>
      </c>
    </row>
    <row r="5" spans="1:13" ht="13.5" customHeight="1" x14ac:dyDescent="0.25">
      <c r="A5" s="60" t="s">
        <v>3</v>
      </c>
      <c r="B5" s="7"/>
      <c r="C5" s="8"/>
      <c r="D5" s="58"/>
      <c r="E5" s="9"/>
      <c r="F5" s="7"/>
      <c r="G5" s="9"/>
      <c r="H5" s="14"/>
      <c r="I5" s="15"/>
      <c r="J5" s="14"/>
      <c r="K5" s="15"/>
      <c r="L5" s="14"/>
      <c r="M5" s="15"/>
    </row>
    <row r="6" spans="1:13" ht="13.5" customHeight="1" x14ac:dyDescent="0.3">
      <c r="A6" s="25" t="s">
        <v>4</v>
      </c>
      <c r="B6" s="53">
        <v>315824</v>
      </c>
      <c r="C6" s="10">
        <f>B6/B32*100</f>
        <v>57.516873126472866</v>
      </c>
      <c r="D6" s="53">
        <v>262463</v>
      </c>
      <c r="E6" s="10">
        <f>D6/D32*100</f>
        <v>57.48317421937795</v>
      </c>
      <c r="F6" s="53">
        <v>51135</v>
      </c>
      <c r="G6" s="10">
        <f>F6/F32*100</f>
        <v>57.287698857270897</v>
      </c>
      <c r="H6" s="46">
        <v>316628</v>
      </c>
      <c r="I6" s="17">
        <f>(H6/H32)*100</f>
        <v>56.598222122120511</v>
      </c>
      <c r="J6" s="46">
        <v>263337</v>
      </c>
      <c r="K6" s="17">
        <f xml:space="preserve"> (J6/J32)*100</f>
        <v>56.485600662373827</v>
      </c>
      <c r="L6" s="46">
        <v>51219</v>
      </c>
      <c r="M6" s="17">
        <f xml:space="preserve"> (L6/L32)*100</f>
        <v>56.806485958919303</v>
      </c>
    </row>
    <row r="7" spans="1:13" ht="13.5" customHeight="1" x14ac:dyDescent="0.25">
      <c r="A7" s="26" t="s">
        <v>5</v>
      </c>
      <c r="B7" s="54">
        <v>233272</v>
      </c>
      <c r="C7" s="11">
        <f>B7/B32*100</f>
        <v>42.482762639820216</v>
      </c>
      <c r="D7" s="54">
        <v>194126</v>
      </c>
      <c r="E7" s="11">
        <f>D7/D32*100</f>
        <v>42.516387751839176</v>
      </c>
      <c r="F7" s="54">
        <v>38125</v>
      </c>
      <c r="G7" s="11">
        <f>F7/F32*100</f>
        <v>42.712301142729103</v>
      </c>
      <c r="H7" s="47">
        <v>242803</v>
      </c>
      <c r="I7" s="18">
        <f>(H7/H32)*100</f>
        <v>43.401777877879489</v>
      </c>
      <c r="J7" s="51">
        <v>202865</v>
      </c>
      <c r="K7" s="18">
        <f xml:space="preserve"> (J7/J32) *100</f>
        <v>43.51439933762618</v>
      </c>
      <c r="L7" s="51">
        <v>38945</v>
      </c>
      <c r="M7" s="18">
        <f>(L7/L32) *100</f>
        <v>43.193514041080697</v>
      </c>
    </row>
    <row r="8" spans="1:13" ht="13.5" customHeight="1" x14ac:dyDescent="0.25">
      <c r="A8" s="34" t="s">
        <v>6</v>
      </c>
      <c r="B8" s="55"/>
      <c r="C8" s="45"/>
      <c r="D8" s="59"/>
      <c r="E8" s="45"/>
      <c r="F8" s="59"/>
      <c r="G8" s="10"/>
      <c r="H8" s="16"/>
      <c r="I8" s="21"/>
      <c r="J8" s="16"/>
      <c r="K8" s="17"/>
      <c r="L8" s="16"/>
      <c r="M8" s="19"/>
    </row>
    <row r="9" spans="1:13" ht="13.5" customHeight="1" x14ac:dyDescent="0.25">
      <c r="A9" s="27" t="s">
        <v>7</v>
      </c>
      <c r="B9" s="53">
        <v>8386</v>
      </c>
      <c r="C9" s="10">
        <f>B9/B32*100</f>
        <v>1.5272319330975528</v>
      </c>
      <c r="D9" s="53">
        <v>6296</v>
      </c>
      <c r="E9" s="10">
        <f>D9/D32*100</f>
        <v>1.3789146084789232</v>
      </c>
      <c r="F9" s="53">
        <v>2089</v>
      </c>
      <c r="G9" s="10">
        <f>F9/F32*100</f>
        <v>2.3403540219583241</v>
      </c>
      <c r="H9" s="46">
        <v>8576</v>
      </c>
      <c r="I9" s="17">
        <f>(H9/H32)*100</f>
        <v>1.5329861949016053</v>
      </c>
      <c r="J9" s="46">
        <v>6185</v>
      </c>
      <c r="K9" s="17">
        <f>(J9/J32)*100</f>
        <v>1.326678135228935</v>
      </c>
      <c r="L9" s="46">
        <v>2391</v>
      </c>
      <c r="M9" s="19">
        <f>(L9/L32)*100</f>
        <v>2.6518344350295018</v>
      </c>
    </row>
    <row r="10" spans="1:13" ht="13.5" customHeight="1" x14ac:dyDescent="0.25">
      <c r="A10" s="27" t="s">
        <v>8</v>
      </c>
      <c r="B10" s="53">
        <v>148479</v>
      </c>
      <c r="C10" s="10">
        <f>B10/B32*100</f>
        <v>27.040528284568509</v>
      </c>
      <c r="D10" s="53">
        <v>123510</v>
      </c>
      <c r="E10" s="10">
        <f>D10/D32*100</f>
        <v>27.050467486218523</v>
      </c>
      <c r="F10" s="53">
        <v>24852</v>
      </c>
      <c r="G10" s="10">
        <f>F10/F32*100</f>
        <v>27.842258570468292</v>
      </c>
      <c r="H10" s="46">
        <v>154313</v>
      </c>
      <c r="I10" s="17">
        <f>(H10/H32)*100</f>
        <v>27.583920090234542</v>
      </c>
      <c r="J10" s="46">
        <v>128767</v>
      </c>
      <c r="K10" s="17">
        <f>(J10/J32)*100</f>
        <v>27.620430628783232</v>
      </c>
      <c r="L10" s="46">
        <v>25440</v>
      </c>
      <c r="M10" s="19">
        <f>(L10/L32)*100</f>
        <v>28.215252207089303</v>
      </c>
    </row>
    <row r="11" spans="1:13" ht="13.5" customHeight="1" x14ac:dyDescent="0.25">
      <c r="A11" s="27" t="s">
        <v>9</v>
      </c>
      <c r="B11" s="53">
        <v>229771</v>
      </c>
      <c r="C11" s="10">
        <f>B11/B32*100</f>
        <v>41.845171535864274</v>
      </c>
      <c r="D11" s="53">
        <v>189035</v>
      </c>
      <c r="E11" s="10">
        <f>D11/D32*100</f>
        <v>41.401385485040223</v>
      </c>
      <c r="F11" s="53">
        <v>39759</v>
      </c>
      <c r="G11" s="10">
        <f>F11/F32*100</f>
        <v>44.54290835760699</v>
      </c>
      <c r="H11" s="46">
        <v>236566</v>
      </c>
      <c r="I11" s="17">
        <f>(H11/H32)*100</f>
        <v>42.286895077319635</v>
      </c>
      <c r="J11" s="46">
        <v>195300</v>
      </c>
      <c r="K11" s="17">
        <f>(J11/J32)*100</f>
        <v>41.891712176266935</v>
      </c>
      <c r="L11" s="46">
        <v>40198</v>
      </c>
      <c r="M11" s="19">
        <f>(L11/L32)*100</f>
        <v>44.583203939488044</v>
      </c>
    </row>
    <row r="12" spans="1:13" ht="13.5" customHeight="1" x14ac:dyDescent="0.25">
      <c r="A12" s="27" t="s">
        <v>10</v>
      </c>
      <c r="B12" s="53">
        <v>74509</v>
      </c>
      <c r="C12" s="10">
        <f>B12/B32*100</f>
        <v>13.569344634291147</v>
      </c>
      <c r="D12" s="53">
        <v>67932</v>
      </c>
      <c r="E12" s="10">
        <f>D12/D32*100</f>
        <v>14.878085639007338</v>
      </c>
      <c r="F12" s="53">
        <v>6230</v>
      </c>
      <c r="G12" s="10">
        <f>F12/F32*100</f>
        <v>6.979610127716783</v>
      </c>
      <c r="H12" s="46">
        <v>72364</v>
      </c>
      <c r="I12" s="17">
        <f>(H12/H32)*100</f>
        <v>12.935286031700066</v>
      </c>
      <c r="J12" s="46">
        <v>66173</v>
      </c>
      <c r="K12" s="17">
        <f>(J12/J32)*100</f>
        <v>14.194061801536673</v>
      </c>
      <c r="L12" s="46">
        <v>5938</v>
      </c>
      <c r="M12" s="19">
        <f>(L12/L32)*100</f>
        <v>6.5857770285257979</v>
      </c>
    </row>
    <row r="13" spans="1:13" ht="13.5" customHeight="1" x14ac:dyDescent="0.25">
      <c r="A13" s="27" t="s">
        <v>11</v>
      </c>
      <c r="B13" s="53">
        <v>68047</v>
      </c>
      <c r="C13" s="10">
        <f>B13/B32*100</f>
        <v>12.392505527246502</v>
      </c>
      <c r="D13" s="53">
        <v>54388</v>
      </c>
      <c r="E13" s="10">
        <f>D13/D32*100</f>
        <v>11.911754721402744</v>
      </c>
      <c r="F13" s="53">
        <v>12487</v>
      </c>
      <c r="G13" s="10">
        <f>F13/F32*100</f>
        <v>13.989468967062512</v>
      </c>
      <c r="H13" s="46">
        <v>67317</v>
      </c>
      <c r="I13" s="17">
        <f>(H13/H32)*100</f>
        <v>12.033119365927165</v>
      </c>
      <c r="J13" s="46">
        <v>54037</v>
      </c>
      <c r="K13" s="17">
        <f>(J13/J32)*100</f>
        <v>11.590898365944376</v>
      </c>
      <c r="L13" s="46">
        <v>12168</v>
      </c>
      <c r="M13" s="19">
        <f>(L13/L32)*100</f>
        <v>13.495408366975733</v>
      </c>
    </row>
    <row r="14" spans="1:13" ht="13.5" customHeight="1" x14ac:dyDescent="0.25">
      <c r="A14" s="28" t="s">
        <v>2</v>
      </c>
      <c r="B14" s="54">
        <v>19906</v>
      </c>
      <c r="C14" s="11">
        <f>B14/B32*100</f>
        <v>3.6252180849320159</v>
      </c>
      <c r="D14" s="54">
        <v>15430</v>
      </c>
      <c r="E14" s="11">
        <f>D14/D32*100</f>
        <v>3.3793920598522527</v>
      </c>
      <c r="F14" s="54">
        <v>3843</v>
      </c>
      <c r="G14" s="11">
        <f>F14/F32*100</f>
        <v>4.3053999551870943</v>
      </c>
      <c r="H14" s="47">
        <v>20295</v>
      </c>
      <c r="I14" s="18">
        <f>(H14/H32)*100</f>
        <v>3.6277932399169868</v>
      </c>
      <c r="J14" s="51">
        <v>15740</v>
      </c>
      <c r="K14" s="18">
        <f>(J14/J32)*100</f>
        <v>3.3762188922398448</v>
      </c>
      <c r="L14" s="51">
        <v>4029</v>
      </c>
      <c r="M14" s="20">
        <f>(L14/L32)*100</f>
        <v>4.4685240228916197</v>
      </c>
    </row>
    <row r="15" spans="1:13" ht="13.5" customHeight="1" x14ac:dyDescent="0.25">
      <c r="A15" s="34" t="s">
        <v>16</v>
      </c>
      <c r="B15" s="55"/>
      <c r="C15" s="45"/>
      <c r="D15" s="59"/>
      <c r="E15" s="45"/>
      <c r="F15" s="59"/>
      <c r="G15" s="10"/>
      <c r="H15" s="16"/>
      <c r="I15" s="17"/>
      <c r="J15" s="16"/>
      <c r="K15" s="17"/>
      <c r="L15" s="16"/>
      <c r="M15" s="17"/>
    </row>
    <row r="16" spans="1:13" ht="13.5" customHeight="1" x14ac:dyDescent="0.25">
      <c r="A16" s="27" t="s">
        <v>17</v>
      </c>
      <c r="B16" s="53">
        <v>282766</v>
      </c>
      <c r="C16" s="10">
        <f>B16/B32*100</f>
        <v>51.496454184863168</v>
      </c>
      <c r="D16" s="53">
        <v>217250</v>
      </c>
      <c r="E16" s="10">
        <f>D16/D32*100</f>
        <v>47.580876539397401</v>
      </c>
      <c r="F16" s="53">
        <v>63897</v>
      </c>
      <c r="G16" s="10">
        <f>F16/F32*100</f>
        <v>71.585256553887518</v>
      </c>
      <c r="H16" s="46">
        <v>289791</v>
      </c>
      <c r="I16" s="17">
        <f xml:space="preserve"> (H16/H32)*100</f>
        <v>51.801026400038609</v>
      </c>
      <c r="J16" s="46">
        <v>223595</v>
      </c>
      <c r="K16" s="17">
        <f>(J16/J32)*100</f>
        <v>47.960969708409664</v>
      </c>
      <c r="L16" s="46">
        <v>64390</v>
      </c>
      <c r="M16" s="19">
        <f>(L16/L32)*100</f>
        <v>71.414311698682397</v>
      </c>
    </row>
    <row r="17" spans="1:13" ht="13.5" customHeight="1" x14ac:dyDescent="0.25">
      <c r="A17" s="27" t="s">
        <v>18</v>
      </c>
      <c r="B17" s="53">
        <v>229246</v>
      </c>
      <c r="C17" s="10">
        <f>B17/B32*100</f>
        <v>41.749560187798899</v>
      </c>
      <c r="D17" s="53">
        <v>210104</v>
      </c>
      <c r="E17" s="10">
        <f>D17/D32*100</f>
        <v>46.015799698198165</v>
      </c>
      <c r="F17" s="53">
        <v>18773</v>
      </c>
      <c r="G17" s="10">
        <f>F17/F32*100</f>
        <v>21.031817163343042</v>
      </c>
      <c r="H17" s="46">
        <v>233423</v>
      </c>
      <c r="I17" s="17">
        <f>(H17/H32)*100</f>
        <v>41.725074227205852</v>
      </c>
      <c r="J17" s="46">
        <v>214441</v>
      </c>
      <c r="K17" s="17">
        <f>(J17/J32)*100</f>
        <v>45.997443168411976</v>
      </c>
      <c r="L17" s="46">
        <v>18718</v>
      </c>
      <c r="M17" s="19">
        <f>(L17/L32)*100</f>
        <v>20.759948538219245</v>
      </c>
    </row>
    <row r="18" spans="1:13" ht="13.5" customHeight="1" x14ac:dyDescent="0.25">
      <c r="A18" s="27" t="s">
        <v>19</v>
      </c>
      <c r="B18" s="53">
        <v>24564</v>
      </c>
      <c r="C18" s="10">
        <f>B18/B32*100</f>
        <v>4.473518388338694</v>
      </c>
      <c r="D18" s="53">
        <v>20139</v>
      </c>
      <c r="E18" s="10">
        <f>D18/D32*100</f>
        <v>4.410730829122782</v>
      </c>
      <c r="F18" s="53">
        <v>3858</v>
      </c>
      <c r="G18" s="10">
        <f>F18/F32*100</f>
        <v>4.3222047949809541</v>
      </c>
      <c r="H18" s="46">
        <v>22681</v>
      </c>
      <c r="I18" s="17">
        <f>(H18/H32)*100</f>
        <v>4.0542980278175502</v>
      </c>
      <c r="J18" s="46">
        <v>18221</v>
      </c>
      <c r="K18" s="17">
        <f>(J18/J32)*100</f>
        <v>3.9083916413914994</v>
      </c>
      <c r="L18" s="46">
        <v>3998</v>
      </c>
      <c r="M18" s="19">
        <f>(L18/L32)*100</f>
        <v>4.4341422297147419</v>
      </c>
    </row>
    <row r="19" spans="1:13" ht="13.5" customHeight="1" x14ac:dyDescent="0.25">
      <c r="A19" s="26" t="s">
        <v>20</v>
      </c>
      <c r="B19" s="54">
        <v>12522</v>
      </c>
      <c r="C19" s="11">
        <f>B19/B32*100</f>
        <v>2.2804672389992313</v>
      </c>
      <c r="D19" s="54">
        <v>9098</v>
      </c>
      <c r="E19" s="11">
        <f>D19/D32*100</f>
        <v>1.9925929332816461</v>
      </c>
      <c r="F19" s="54">
        <v>2732</v>
      </c>
      <c r="G19" s="11">
        <f>F19/F32*100</f>
        <v>3.060721487788483</v>
      </c>
      <c r="H19" s="47">
        <v>13536</v>
      </c>
      <c r="I19" s="18">
        <f>(H19/H32)*100</f>
        <v>2.4196013449379818</v>
      </c>
      <c r="J19" s="51">
        <v>9945</v>
      </c>
      <c r="K19" s="18">
        <f>(J19/J32)*100</f>
        <v>2.1331954817868648</v>
      </c>
      <c r="L19" s="51">
        <v>3058</v>
      </c>
      <c r="M19" s="20">
        <f>(L19/L32)*100</f>
        <v>3.3915975333836119</v>
      </c>
    </row>
    <row r="20" spans="1:13" ht="13.5" customHeight="1" x14ac:dyDescent="0.3">
      <c r="A20" s="34" t="s">
        <v>12</v>
      </c>
      <c r="B20" s="55"/>
      <c r="C20" s="45"/>
      <c r="D20" s="59"/>
      <c r="E20" s="45"/>
      <c r="F20" s="59"/>
      <c r="G20" s="10"/>
      <c r="H20" s="16"/>
      <c r="I20" s="21"/>
      <c r="J20" s="16"/>
      <c r="K20" s="17"/>
      <c r="L20" s="16"/>
      <c r="M20" s="17"/>
    </row>
    <row r="21" spans="1:13" ht="13.5" customHeight="1" x14ac:dyDescent="0.25">
      <c r="A21" s="25" t="s">
        <v>21</v>
      </c>
      <c r="B21" s="53">
        <v>475336</v>
      </c>
      <c r="C21" s="10">
        <f>B21/B32*100</f>
        <v>86.56669665524187</v>
      </c>
      <c r="D21" s="53">
        <v>391378</v>
      </c>
      <c r="E21" s="10">
        <f>D21/D32*100</f>
        <v>85.717414491306215</v>
      </c>
      <c r="F21" s="53">
        <v>83805</v>
      </c>
      <c r="G21" s="10">
        <f>F21/F32*100</f>
        <v>93.888639928299355</v>
      </c>
      <c r="H21" s="46">
        <v>487886</v>
      </c>
      <c r="I21" s="17">
        <f>(H21/H32)*100</f>
        <v>87.211112719888604</v>
      </c>
      <c r="J21" s="46">
        <v>402587</v>
      </c>
      <c r="K21" s="17">
        <f>(J21/J32)*100</f>
        <v>86.354627393275877</v>
      </c>
      <c r="L21" s="46">
        <v>85137</v>
      </c>
      <c r="M21" s="17">
        <f>(L21/L32)*100</f>
        <v>94.424604054833424</v>
      </c>
    </row>
    <row r="22" spans="1:13" ht="13.5" customHeight="1" x14ac:dyDescent="0.3">
      <c r="A22" s="25" t="s">
        <v>22</v>
      </c>
      <c r="B22" s="53">
        <v>72823</v>
      </c>
      <c r="C22" s="10">
        <f>B22/B32*100</f>
        <v>13.262295619361206</v>
      </c>
      <c r="D22" s="53">
        <v>64477</v>
      </c>
      <c r="E22" s="10">
        <f>D22/D32*100</f>
        <v>14.121390916597129</v>
      </c>
      <c r="F22" s="53">
        <v>5252</v>
      </c>
      <c r="G22" s="10">
        <f>F22/F32*100</f>
        <v>5.8839345731570694</v>
      </c>
      <c r="H22" s="46">
        <v>70572</v>
      </c>
      <c r="I22" s="17">
        <f>(H22/H32)*100</f>
        <v>12.614960558138538</v>
      </c>
      <c r="J22" s="46">
        <v>62791</v>
      </c>
      <c r="K22" s="17">
        <f>(J22/J32)*100</f>
        <v>13.468625188223129</v>
      </c>
      <c r="L22" s="46">
        <v>4878</v>
      </c>
      <c r="M22" s="17">
        <f>(L22/L32)*100</f>
        <v>5.4101415198970759</v>
      </c>
    </row>
    <row r="23" spans="1:13" ht="13.5" customHeight="1" x14ac:dyDescent="0.25">
      <c r="A23" s="29" t="s">
        <v>15</v>
      </c>
      <c r="B23" s="53"/>
      <c r="C23" s="10"/>
      <c r="D23" s="59"/>
      <c r="E23" s="10"/>
      <c r="F23" s="59"/>
      <c r="G23" s="10"/>
      <c r="H23" s="16"/>
      <c r="I23" s="21"/>
      <c r="J23" s="16"/>
      <c r="K23" s="17"/>
      <c r="L23" s="16"/>
      <c r="M23" s="22"/>
    </row>
    <row r="24" spans="1:13" ht="13.5" customHeight="1" x14ac:dyDescent="0.3">
      <c r="A24" s="30" t="s">
        <v>24</v>
      </c>
      <c r="B24" s="56">
        <v>28173</v>
      </c>
      <c r="C24" s="12">
        <f>B24/B32*100</f>
        <v>5.130778112468084</v>
      </c>
      <c r="D24" s="56">
        <v>26589</v>
      </c>
      <c r="E24" s="12">
        <f>D24/D32*100</f>
        <v>5.8233736538827969</v>
      </c>
      <c r="F24" s="56">
        <v>1584</v>
      </c>
      <c r="G24" s="12">
        <f>F24/F32*100</f>
        <v>1.7745910822316826</v>
      </c>
      <c r="H24" s="48">
        <v>29399</v>
      </c>
      <c r="I24" s="23">
        <f>(H24/H32)*100</f>
        <v>5.2551610475644006</v>
      </c>
      <c r="J24" s="48">
        <v>27821</v>
      </c>
      <c r="K24" s="23">
        <f>(J24/J32)*100</f>
        <v>5.9675848666457885</v>
      </c>
      <c r="L24" s="48">
        <v>1578</v>
      </c>
      <c r="M24" s="23">
        <f>(L24/L32)*100</f>
        <v>1.7501441817133225</v>
      </c>
    </row>
    <row r="25" spans="1:13" ht="13.5" customHeight="1" x14ac:dyDescent="0.25">
      <c r="A25" s="31" t="s">
        <v>23</v>
      </c>
      <c r="B25" s="57">
        <v>5776</v>
      </c>
      <c r="C25" s="13">
        <f>B25/B32*100</f>
        <v>1.0519069455725572</v>
      </c>
      <c r="D25" s="57">
        <v>5444</v>
      </c>
      <c r="E25" s="13">
        <f>D25/D32*100</f>
        <v>1.1923143469757398</v>
      </c>
      <c r="F25" s="57">
        <v>100</v>
      </c>
      <c r="G25" s="13">
        <f>F25/F32*100</f>
        <v>0.1120322652924042</v>
      </c>
      <c r="H25" s="49">
        <v>5559</v>
      </c>
      <c r="I25" s="24">
        <f>(H25/H32)*100</f>
        <v>0.99368822964762404</v>
      </c>
      <c r="J25" s="52">
        <v>5407</v>
      </c>
      <c r="K25" s="24">
        <f>(J25/J32)*100</f>
        <v>1.1597976842656188</v>
      </c>
      <c r="L25" s="52">
        <v>88</v>
      </c>
      <c r="M25" s="24">
        <f>(L25/L32)*100</f>
        <v>9.7599929018233444E-2</v>
      </c>
    </row>
    <row r="26" spans="1:13" ht="13.5" customHeight="1" x14ac:dyDescent="0.25">
      <c r="A26" s="34" t="s">
        <v>13</v>
      </c>
      <c r="B26" s="55"/>
      <c r="C26" s="45"/>
      <c r="D26" s="59"/>
      <c r="E26" s="45"/>
      <c r="F26" s="59"/>
      <c r="G26" s="10"/>
      <c r="H26" s="16"/>
      <c r="I26" s="21"/>
      <c r="J26" s="16"/>
      <c r="K26" s="17"/>
      <c r="L26" s="16"/>
      <c r="M26" s="17"/>
    </row>
    <row r="27" spans="1:13" ht="13.5" customHeight="1" x14ac:dyDescent="0.3">
      <c r="A27" s="25" t="s">
        <v>14</v>
      </c>
      <c r="B27" s="53">
        <v>15714</v>
      </c>
      <c r="C27" s="10">
        <f>B27/B32*100</f>
        <v>2.8617842352366973</v>
      </c>
      <c r="D27" s="53">
        <v>14538</v>
      </c>
      <c r="E27" s="10">
        <f>D27/D32*100</f>
        <v>3.1840312226916434</v>
      </c>
      <c r="F27" s="53">
        <v>1168</v>
      </c>
      <c r="G27" s="10">
        <f>F27/F32*100</f>
        <v>1.3085368586152812</v>
      </c>
      <c r="H27" s="46">
        <v>15744</v>
      </c>
      <c r="I27" s="17">
        <f>(H27/H32)*100</f>
        <v>2.8142880891477233</v>
      </c>
      <c r="J27" s="46">
        <v>14907</v>
      </c>
      <c r="K27" s="17">
        <f>(J27/J32)*100</f>
        <v>3.1975409800901757</v>
      </c>
      <c r="L27" s="46">
        <v>832</v>
      </c>
      <c r="M27" s="17">
        <f>(L27/L32)*100</f>
        <v>0.92276296526329804</v>
      </c>
    </row>
    <row r="28" spans="1:13" ht="13.5" customHeight="1" x14ac:dyDescent="0.25">
      <c r="A28" s="25" t="s">
        <v>30</v>
      </c>
      <c r="B28" s="53">
        <v>183773</v>
      </c>
      <c r="C28" s="10">
        <f>B28/B32*100</f>
        <v>33.468160510509968</v>
      </c>
      <c r="D28" s="53">
        <v>150558</v>
      </c>
      <c r="E28" s="10">
        <f>D28/D32*100</f>
        <v>32.974368745770285</v>
      </c>
      <c r="F28" s="53">
        <v>33156</v>
      </c>
      <c r="G28" s="10">
        <f>F28/F32*100</f>
        <v>37.145417880349541</v>
      </c>
      <c r="H28" s="50">
        <v>189578</v>
      </c>
      <c r="I28" s="17">
        <f>H28/H32*100</f>
        <v>33.887646555160508</v>
      </c>
      <c r="J28" s="50">
        <v>156953</v>
      </c>
      <c r="K28" s="17">
        <f>J28/J32*100</f>
        <v>33.666307737847546</v>
      </c>
      <c r="L28" s="50">
        <v>32563</v>
      </c>
      <c r="M28" s="17">
        <f>L28/L32*100</f>
        <v>36.115301007053816</v>
      </c>
    </row>
    <row r="29" spans="1:13" ht="13.5" customHeight="1" x14ac:dyDescent="0.25">
      <c r="A29" s="25" t="s">
        <v>31</v>
      </c>
      <c r="B29" s="53">
        <v>159690</v>
      </c>
      <c r="C29" s="10">
        <f>B29/B32*100</f>
        <v>29.082240328684495</v>
      </c>
      <c r="D29" s="53">
        <v>135475</v>
      </c>
      <c r="E29" s="10">
        <f>D29/D32*100</f>
        <v>29.670974679746205</v>
      </c>
      <c r="F29" s="53">
        <v>23960</v>
      </c>
      <c r="G29" s="10">
        <f>F29/F32*100</f>
        <v>26.842930764060046</v>
      </c>
      <c r="H29" s="50">
        <v>157647</v>
      </c>
      <c r="I29" s="17">
        <f>H29/H32*100</f>
        <v>28.179882773746893</v>
      </c>
      <c r="J29" s="50">
        <v>134337</v>
      </c>
      <c r="K29" s="17">
        <f>J29/J32*100</f>
        <v>28.815191698019316</v>
      </c>
      <c r="L29" s="50">
        <v>23061</v>
      </c>
      <c r="M29" s="17">
        <f>L29/L32*100</f>
        <v>25.576726853289561</v>
      </c>
    </row>
    <row r="30" spans="1:13" ht="13.5" customHeight="1" x14ac:dyDescent="0.25">
      <c r="A30" s="32" t="s">
        <v>32</v>
      </c>
      <c r="B30" s="53">
        <v>156288</v>
      </c>
      <c r="C30" s="10">
        <f>B30/B32*100</f>
        <v>28.462678793220881</v>
      </c>
      <c r="D30" s="53">
        <v>131419</v>
      </c>
      <c r="E30" s="10">
        <f>D30/D32*100</f>
        <v>28.782652308083161</v>
      </c>
      <c r="F30" s="53">
        <v>23289</v>
      </c>
      <c r="G30" s="10">
        <f>F30/F32*100</f>
        <v>26.091194263948015</v>
      </c>
      <c r="H30" s="50">
        <v>164168</v>
      </c>
      <c r="I30" s="17">
        <f>(H30/H32)*100</f>
        <v>29.345531441768514</v>
      </c>
      <c r="J30" s="50">
        <v>137142</v>
      </c>
      <c r="K30" s="17">
        <f>(J30/J32) *100</f>
        <v>29.416862218523299</v>
      </c>
      <c r="L30" s="50">
        <v>25920</v>
      </c>
      <c r="M30" s="17">
        <f>(L30/L32) *100</f>
        <v>28.747615456279668</v>
      </c>
    </row>
    <row r="31" spans="1:13" ht="13.5" customHeight="1" x14ac:dyDescent="0.3">
      <c r="A31" s="33" t="s">
        <v>27</v>
      </c>
      <c r="B31" s="53">
        <v>33633</v>
      </c>
      <c r="C31" s="10">
        <f>B31/B32*100</f>
        <v>6.1251361323479596</v>
      </c>
      <c r="D31" s="53">
        <v>24601</v>
      </c>
      <c r="E31" s="10">
        <f>D31/D32*100</f>
        <v>5.3879730437087021</v>
      </c>
      <c r="F31" s="53">
        <v>7687</v>
      </c>
      <c r="G31" s="10">
        <f>F31/F32*100</f>
        <v>8.6119202330271118</v>
      </c>
      <c r="H31" s="46">
        <v>32294</v>
      </c>
      <c r="I31" s="17">
        <f>(H31/H32)*100</f>
        <v>5.7726511401763574</v>
      </c>
      <c r="J31" s="46">
        <v>22863</v>
      </c>
      <c r="K31" s="17">
        <f>(J31/J32)*100</f>
        <v>4.904097365519668</v>
      </c>
      <c r="L31" s="46">
        <v>7788</v>
      </c>
      <c r="M31" s="17">
        <f>(L31/L32)*100</f>
        <v>8.6375937181136599</v>
      </c>
    </row>
    <row r="32" spans="1:13" ht="16.5" customHeight="1" x14ac:dyDescent="0.25">
      <c r="A32" s="35" t="s">
        <v>37</v>
      </c>
      <c r="B32" s="36">
        <v>549098</v>
      </c>
      <c r="C32" s="37">
        <v>100</v>
      </c>
      <c r="D32" s="36">
        <v>456591</v>
      </c>
      <c r="E32" s="37">
        <v>100</v>
      </c>
      <c r="F32" s="36">
        <v>89260</v>
      </c>
      <c r="G32" s="37">
        <v>100</v>
      </c>
      <c r="H32" s="42">
        <v>559431</v>
      </c>
      <c r="I32" s="43">
        <v>100</v>
      </c>
      <c r="J32" s="42">
        <v>466202</v>
      </c>
      <c r="K32" s="43">
        <v>100</v>
      </c>
      <c r="L32" s="42">
        <v>90164</v>
      </c>
      <c r="M32" s="43">
        <v>100</v>
      </c>
    </row>
    <row r="33" spans="1:13" s="39" customFormat="1" ht="14.25" customHeight="1" x14ac:dyDescent="0.2">
      <c r="A33" s="38" t="s">
        <v>38</v>
      </c>
    </row>
    <row r="34" spans="1:13" s="41" customFormat="1" ht="12" customHeight="1" x14ac:dyDescent="0.2">
      <c r="A34" s="38" t="s">
        <v>39</v>
      </c>
      <c r="B34" s="40"/>
      <c r="C34" s="40"/>
      <c r="D34" s="40"/>
      <c r="E34" s="40"/>
      <c r="F34" s="40"/>
    </row>
    <row r="35" spans="1:13" ht="14.25" customHeight="1" x14ac:dyDescent="0.3">
      <c r="A35" s="62" t="s">
        <v>33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</row>
    <row r="36" spans="1:13" ht="1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3" x14ac:dyDescent="0.3">
      <c r="A37" s="1"/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</row>
    <row r="38" spans="1:13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3" x14ac:dyDescent="0.3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3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</row>
    <row r="41" spans="1:13" x14ac:dyDescent="0.3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</row>
    <row r="43" spans="1:13" x14ac:dyDescent="0.3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</row>
    <row r="45" spans="1:13" x14ac:dyDescent="0.3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</row>
  </sheetData>
  <mergeCells count="11">
    <mergeCell ref="A35:K35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2014-11-03T17:33:24Z</cp:lastPrinted>
  <dcterms:created xsi:type="dcterms:W3CDTF">2010-10-29T12:03:34Z</dcterms:created>
  <dcterms:modified xsi:type="dcterms:W3CDTF">2016-01-26T14:12:47Z</dcterms:modified>
</cp:coreProperties>
</file>