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Lektoriert\D4_korr_17_03\"/>
    </mc:Choice>
  </mc:AlternateContent>
  <bookViews>
    <workbookView xWindow="0" yWindow="0" windowWidth="19171" windowHeight="11434"/>
  </bookViews>
  <sheets>
    <sheet name="D4 Schaubild 6" sheetId="3" r:id="rId1"/>
    <sheet name="Daten zum Schaubild D4-6" sheetId="1" r:id="rId2"/>
  </sheets>
  <definedNames>
    <definedName name="_xlnm.Print_Area" localSheetId="0">'D4 Schaubild 6'!$A$1:$I$25</definedName>
  </definedNames>
  <calcPr calcId="162913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" i="1" l="1"/>
  <c r="G6" i="1"/>
  <c r="G7" i="1"/>
  <c r="G8" i="1"/>
  <c r="G9" i="1"/>
  <c r="G10" i="1"/>
  <c r="G11" i="1"/>
</calcChain>
</file>

<file path=xl/sharedStrings.xml><?xml version="1.0" encoding="utf-8"?>
<sst xmlns="http://schemas.openxmlformats.org/spreadsheetml/2006/main" count="44" uniqueCount="44">
  <si>
    <t>Anfragen</t>
  </si>
  <si>
    <t>nach Quartalen</t>
  </si>
  <si>
    <t>Quartal</t>
  </si>
  <si>
    <t>Q1 - 2012</t>
  </si>
  <si>
    <t>Q2 - 2012</t>
  </si>
  <si>
    <t>Q3 - 2012</t>
  </si>
  <si>
    <t>Q4 - 2012</t>
  </si>
  <si>
    <t>Q1 - 2013</t>
  </si>
  <si>
    <t>Q2 - 2013</t>
  </si>
  <si>
    <t>Q3 - 2013</t>
  </si>
  <si>
    <t>Q4 - 2013</t>
  </si>
  <si>
    <t>Q1 - 2014</t>
  </si>
  <si>
    <t>Q2 - 2014</t>
  </si>
  <si>
    <t>Q 3 - 2014</t>
  </si>
  <si>
    <t>Q4 - 2014</t>
  </si>
  <si>
    <t>Q1 - 2015</t>
  </si>
  <si>
    <t>Q2 - 2015</t>
  </si>
  <si>
    <t>Q3 - 2015</t>
  </si>
  <si>
    <t>Q4 - 2015</t>
  </si>
  <si>
    <t>Q1 - 2016</t>
  </si>
  <si>
    <t>Q2 - 2016</t>
  </si>
  <si>
    <t>Q3 - 2016</t>
  </si>
  <si>
    <t>Q4 - 2016</t>
  </si>
  <si>
    <t>Q1 - 2017</t>
  </si>
  <si>
    <t>Q2 - 2017</t>
  </si>
  <si>
    <t>Q3 - 2017</t>
  </si>
  <si>
    <t>Q4 - 2017</t>
  </si>
  <si>
    <t>Zeilenbeschriftungen</t>
  </si>
  <si>
    <t>Gesamtergebnis</t>
  </si>
  <si>
    <t>Summe von Anfragen</t>
  </si>
  <si>
    <t>Jahr</t>
  </si>
  <si>
    <t>Q4 - 2018</t>
  </si>
  <si>
    <t>Q1 - 2018</t>
  </si>
  <si>
    <t>Q2 - 2018</t>
  </si>
  <si>
    <t>Q3 - 2018</t>
  </si>
  <si>
    <t>Q1 - 2019</t>
  </si>
  <si>
    <t>Q2 - 2019</t>
  </si>
  <si>
    <t>Q3 - 2019</t>
  </si>
  <si>
    <t>Q4 - 2019</t>
  </si>
  <si>
    <t>Pivot-Tabelle anklicken &gt; Menü (oben) &gt; Analysieren &gt; Aktualisieren</t>
  </si>
  <si>
    <t>Anstieg</t>
  </si>
  <si>
    <t>Quelle: Anerkennung in Deutschland, Erhebung des Bundesinstituts für Berufsbildung</t>
  </si>
  <si>
    <t>Schaubild D4-6: Anfragenaufkommen beim Anerkennungsportal nach Quartalen 2012 bis 2019</t>
  </si>
  <si>
    <t>Anm.: Im März 2012 waren die ersten acht Anfragen zu verzeichnen, die über bereits existierende Anfragenkanäle an das Portal weitergeleitet wurden.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</si>
</sst>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1" fillId="0" borderId="0" xfId="0" applyFont="1" applyFill="1" applyBorder="1" applyAlignment="1">
      <alignment horizontal="center"/>
    </xf>
    <xf numFmtId="0" fontId="0" fillId="0" borderId="0" xfId="0" applyFill="1" applyBorder="1"/>
    <xf numFmtId="17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0" fontId="1" fillId="0" borderId="0" xfId="0" applyFont="1" applyFill="1" applyBorder="1"/>
    <xf numFmtId="9" fontId="0" fillId="0" borderId="0" xfId="1" applyFont="1"/>
    <xf numFmtId="0" fontId="0" fillId="0" borderId="0" xfId="0" applyAlignment="1">
      <alignment horizontal="center"/>
    </xf>
    <xf numFmtId="0" fontId="0" fillId="2" borderId="0" xfId="0" applyFill="1"/>
    <xf numFmtId="0" fontId="1" fillId="3" borderId="1" xfId="0" applyFont="1" applyFill="1" applyBorder="1"/>
    <xf numFmtId="0" fontId="1" fillId="3" borderId="2" xfId="0" applyNumberFormat="1" applyFont="1" applyFill="1" applyBorder="1"/>
    <xf numFmtId="0" fontId="3" fillId="0" borderId="0" xfId="0" applyFont="1"/>
    <xf numFmtId="0" fontId="4" fillId="0" borderId="0" xfId="0" applyFont="1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590152230971134E-2"/>
          <c:y val="2.8708133971291867E-2"/>
          <c:w val="0.90594318110236216"/>
          <c:h val="0.81611021110399473"/>
        </c:manualLayout>
      </c:layout>
      <c:lineChart>
        <c:grouping val="standard"/>
        <c:varyColors val="0"/>
        <c:ser>
          <c:idx val="1"/>
          <c:order val="0"/>
          <c:tx>
            <c:v>Anfragen</c:v>
          </c:tx>
          <c:marker>
            <c:symbol val="none"/>
          </c:marker>
          <c:cat>
            <c:strRef>
              <c:f>'Daten zum Schaubild D4-6'!$A$3:$A$34</c:f>
              <c:strCache>
                <c:ptCount val="32"/>
                <c:pt idx="0">
                  <c:v>Q1 - 2012</c:v>
                </c:pt>
                <c:pt idx="1">
                  <c:v>Q2 - 2012</c:v>
                </c:pt>
                <c:pt idx="2">
                  <c:v>Q3 - 2012</c:v>
                </c:pt>
                <c:pt idx="3">
                  <c:v>Q4 - 2012</c:v>
                </c:pt>
                <c:pt idx="4">
                  <c:v>Q1 - 2013</c:v>
                </c:pt>
                <c:pt idx="5">
                  <c:v>Q2 - 2013</c:v>
                </c:pt>
                <c:pt idx="6">
                  <c:v>Q3 - 2013</c:v>
                </c:pt>
                <c:pt idx="7">
                  <c:v>Q4 - 2013</c:v>
                </c:pt>
                <c:pt idx="8">
                  <c:v>Q1 - 2014</c:v>
                </c:pt>
                <c:pt idx="9">
                  <c:v>Q2 - 2014</c:v>
                </c:pt>
                <c:pt idx="10">
                  <c:v>Q 3 - 2014</c:v>
                </c:pt>
                <c:pt idx="11">
                  <c:v>Q4 - 2014</c:v>
                </c:pt>
                <c:pt idx="12">
                  <c:v>Q1 - 2015</c:v>
                </c:pt>
                <c:pt idx="13">
                  <c:v>Q2 - 2015</c:v>
                </c:pt>
                <c:pt idx="14">
                  <c:v>Q3 - 2015</c:v>
                </c:pt>
                <c:pt idx="15">
                  <c:v>Q4 - 2015</c:v>
                </c:pt>
                <c:pt idx="16">
                  <c:v>Q1 - 2016</c:v>
                </c:pt>
                <c:pt idx="17">
                  <c:v>Q2 - 2016</c:v>
                </c:pt>
                <c:pt idx="18">
                  <c:v>Q3 - 2016</c:v>
                </c:pt>
                <c:pt idx="19">
                  <c:v>Q4 - 2016</c:v>
                </c:pt>
                <c:pt idx="20">
                  <c:v>Q1 - 2017</c:v>
                </c:pt>
                <c:pt idx="21">
                  <c:v>Q2 - 2017</c:v>
                </c:pt>
                <c:pt idx="22">
                  <c:v>Q3 - 2017</c:v>
                </c:pt>
                <c:pt idx="23">
                  <c:v>Q4 - 2017</c:v>
                </c:pt>
                <c:pt idx="24">
                  <c:v>Q1 - 2018</c:v>
                </c:pt>
                <c:pt idx="25">
                  <c:v>Q2 - 2018</c:v>
                </c:pt>
                <c:pt idx="26">
                  <c:v>Q3 - 2018</c:v>
                </c:pt>
                <c:pt idx="27">
                  <c:v>Q4 - 2018</c:v>
                </c:pt>
                <c:pt idx="28">
                  <c:v>Q1 - 2019</c:v>
                </c:pt>
                <c:pt idx="29">
                  <c:v>Q2 - 2019</c:v>
                </c:pt>
                <c:pt idx="30">
                  <c:v>Q3 - 2019</c:v>
                </c:pt>
                <c:pt idx="31">
                  <c:v>Q4 - 2019</c:v>
                </c:pt>
              </c:strCache>
            </c:strRef>
          </c:cat>
          <c:val>
            <c:numRef>
              <c:f>'Daten zum Schaubild D4-6'!$C$3:$C$34</c:f>
              <c:numCache>
                <c:formatCode>General</c:formatCode>
                <c:ptCount val="32"/>
                <c:pt idx="0">
                  <c:v>8</c:v>
                </c:pt>
                <c:pt idx="1">
                  <c:v>274</c:v>
                </c:pt>
                <c:pt idx="2">
                  <c:v>298</c:v>
                </c:pt>
                <c:pt idx="3">
                  <c:v>362</c:v>
                </c:pt>
                <c:pt idx="4">
                  <c:v>491</c:v>
                </c:pt>
                <c:pt idx="5">
                  <c:v>546</c:v>
                </c:pt>
                <c:pt idx="6">
                  <c:v>576</c:v>
                </c:pt>
                <c:pt idx="7">
                  <c:v>621</c:v>
                </c:pt>
                <c:pt idx="8">
                  <c:v>922</c:v>
                </c:pt>
                <c:pt idx="9">
                  <c:v>663</c:v>
                </c:pt>
                <c:pt idx="10">
                  <c:v>950</c:v>
                </c:pt>
                <c:pt idx="11">
                  <c:v>1193</c:v>
                </c:pt>
                <c:pt idx="12">
                  <c:v>1494</c:v>
                </c:pt>
                <c:pt idx="13">
                  <c:v>1566</c:v>
                </c:pt>
                <c:pt idx="14">
                  <c:v>1579</c:v>
                </c:pt>
                <c:pt idx="15">
                  <c:v>1609</c:v>
                </c:pt>
                <c:pt idx="16">
                  <c:v>1712</c:v>
                </c:pt>
                <c:pt idx="17">
                  <c:v>2289</c:v>
                </c:pt>
                <c:pt idx="18">
                  <c:v>2009</c:v>
                </c:pt>
                <c:pt idx="19" formatCode="#,##0">
                  <c:v>1762</c:v>
                </c:pt>
                <c:pt idx="20" formatCode="#,##0">
                  <c:v>2090</c:v>
                </c:pt>
                <c:pt idx="21" formatCode="#,##0">
                  <c:v>1949</c:v>
                </c:pt>
                <c:pt idx="22" formatCode="#,##0">
                  <c:v>2512</c:v>
                </c:pt>
                <c:pt idx="23" formatCode="#,##0">
                  <c:v>2624</c:v>
                </c:pt>
                <c:pt idx="24" formatCode="#,##0">
                  <c:v>2460</c:v>
                </c:pt>
                <c:pt idx="25" formatCode="#,##0">
                  <c:v>2353</c:v>
                </c:pt>
                <c:pt idx="26" formatCode="#,##0">
                  <c:v>2687</c:v>
                </c:pt>
                <c:pt idx="27" formatCode="#,##0">
                  <c:v>2456</c:v>
                </c:pt>
                <c:pt idx="28" formatCode="#,##0">
                  <c:v>3323</c:v>
                </c:pt>
                <c:pt idx="29" formatCode="#,##0">
                  <c:v>2603</c:v>
                </c:pt>
                <c:pt idx="30" formatCode="#,##0">
                  <c:v>3192</c:v>
                </c:pt>
                <c:pt idx="31" formatCode="#,##0">
                  <c:v>3398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AC2-4244-B42F-36B75096A1A9}"/>
            </c:ext>
          </c:extLst>
        </c:ser>
        <c:ser>
          <c:idx val="0"/>
          <c:order val="1"/>
          <c:tx>
            <c:v>Anfragen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'Daten zum Schaubild D4-6'!$A$3:$A$34</c:f>
              <c:strCache>
                <c:ptCount val="32"/>
                <c:pt idx="0">
                  <c:v>Q1 - 2012</c:v>
                </c:pt>
                <c:pt idx="1">
                  <c:v>Q2 - 2012</c:v>
                </c:pt>
                <c:pt idx="2">
                  <c:v>Q3 - 2012</c:v>
                </c:pt>
                <c:pt idx="3">
                  <c:v>Q4 - 2012</c:v>
                </c:pt>
                <c:pt idx="4">
                  <c:v>Q1 - 2013</c:v>
                </c:pt>
                <c:pt idx="5">
                  <c:v>Q2 - 2013</c:v>
                </c:pt>
                <c:pt idx="6">
                  <c:v>Q3 - 2013</c:v>
                </c:pt>
                <c:pt idx="7">
                  <c:v>Q4 - 2013</c:v>
                </c:pt>
                <c:pt idx="8">
                  <c:v>Q1 - 2014</c:v>
                </c:pt>
                <c:pt idx="9">
                  <c:v>Q2 - 2014</c:v>
                </c:pt>
                <c:pt idx="10">
                  <c:v>Q 3 - 2014</c:v>
                </c:pt>
                <c:pt idx="11">
                  <c:v>Q4 - 2014</c:v>
                </c:pt>
                <c:pt idx="12">
                  <c:v>Q1 - 2015</c:v>
                </c:pt>
                <c:pt idx="13">
                  <c:v>Q2 - 2015</c:v>
                </c:pt>
                <c:pt idx="14">
                  <c:v>Q3 - 2015</c:v>
                </c:pt>
                <c:pt idx="15">
                  <c:v>Q4 - 2015</c:v>
                </c:pt>
                <c:pt idx="16">
                  <c:v>Q1 - 2016</c:v>
                </c:pt>
                <c:pt idx="17">
                  <c:v>Q2 - 2016</c:v>
                </c:pt>
                <c:pt idx="18">
                  <c:v>Q3 - 2016</c:v>
                </c:pt>
                <c:pt idx="19">
                  <c:v>Q4 - 2016</c:v>
                </c:pt>
                <c:pt idx="20">
                  <c:v>Q1 - 2017</c:v>
                </c:pt>
                <c:pt idx="21">
                  <c:v>Q2 - 2017</c:v>
                </c:pt>
                <c:pt idx="22">
                  <c:v>Q3 - 2017</c:v>
                </c:pt>
                <c:pt idx="23">
                  <c:v>Q4 - 2017</c:v>
                </c:pt>
                <c:pt idx="24">
                  <c:v>Q1 - 2018</c:v>
                </c:pt>
                <c:pt idx="25">
                  <c:v>Q2 - 2018</c:v>
                </c:pt>
                <c:pt idx="26">
                  <c:v>Q3 - 2018</c:v>
                </c:pt>
                <c:pt idx="27">
                  <c:v>Q4 - 2018</c:v>
                </c:pt>
                <c:pt idx="28">
                  <c:v>Q1 - 2019</c:v>
                </c:pt>
                <c:pt idx="29">
                  <c:v>Q2 - 2019</c:v>
                </c:pt>
                <c:pt idx="30">
                  <c:v>Q3 - 2019</c:v>
                </c:pt>
                <c:pt idx="31">
                  <c:v>Q4 - 2019</c:v>
                </c:pt>
              </c:strCache>
            </c:strRef>
          </c:cat>
          <c:val>
            <c:numRef>
              <c:f>'Daten zum Schaubild D4-6'!$C$3:$C$34</c:f>
              <c:numCache>
                <c:formatCode>General</c:formatCode>
                <c:ptCount val="32"/>
                <c:pt idx="0">
                  <c:v>8</c:v>
                </c:pt>
                <c:pt idx="1">
                  <c:v>274</c:v>
                </c:pt>
                <c:pt idx="2">
                  <c:v>298</c:v>
                </c:pt>
                <c:pt idx="3">
                  <c:v>362</c:v>
                </c:pt>
                <c:pt idx="4">
                  <c:v>491</c:v>
                </c:pt>
                <c:pt idx="5">
                  <c:v>546</c:v>
                </c:pt>
                <c:pt idx="6">
                  <c:v>576</c:v>
                </c:pt>
                <c:pt idx="7">
                  <c:v>621</c:v>
                </c:pt>
                <c:pt idx="8">
                  <c:v>922</c:v>
                </c:pt>
                <c:pt idx="9">
                  <c:v>663</c:v>
                </c:pt>
                <c:pt idx="10">
                  <c:v>950</c:v>
                </c:pt>
                <c:pt idx="11">
                  <c:v>1193</c:v>
                </c:pt>
                <c:pt idx="12">
                  <c:v>1494</c:v>
                </c:pt>
                <c:pt idx="13">
                  <c:v>1566</c:v>
                </c:pt>
                <c:pt idx="14">
                  <c:v>1579</c:v>
                </c:pt>
                <c:pt idx="15">
                  <c:v>1609</c:v>
                </c:pt>
                <c:pt idx="16">
                  <c:v>1712</c:v>
                </c:pt>
                <c:pt idx="17">
                  <c:v>2289</c:v>
                </c:pt>
                <c:pt idx="18">
                  <c:v>2009</c:v>
                </c:pt>
                <c:pt idx="19" formatCode="#,##0">
                  <c:v>1762</c:v>
                </c:pt>
                <c:pt idx="20" formatCode="#,##0">
                  <c:v>2090</c:v>
                </c:pt>
                <c:pt idx="21" formatCode="#,##0">
                  <c:v>1949</c:v>
                </c:pt>
                <c:pt idx="22" formatCode="#,##0">
                  <c:v>2512</c:v>
                </c:pt>
                <c:pt idx="23" formatCode="#,##0">
                  <c:v>2624</c:v>
                </c:pt>
                <c:pt idx="24" formatCode="#,##0">
                  <c:v>2460</c:v>
                </c:pt>
                <c:pt idx="25" formatCode="#,##0">
                  <c:v>2353</c:v>
                </c:pt>
                <c:pt idx="26" formatCode="#,##0">
                  <c:v>2687</c:v>
                </c:pt>
                <c:pt idx="27" formatCode="#,##0">
                  <c:v>2456</c:v>
                </c:pt>
                <c:pt idx="28" formatCode="#,##0">
                  <c:v>3323</c:v>
                </c:pt>
                <c:pt idx="29" formatCode="#,##0">
                  <c:v>2603</c:v>
                </c:pt>
                <c:pt idx="30" formatCode="#,##0">
                  <c:v>3192</c:v>
                </c:pt>
                <c:pt idx="31" formatCode="#,##0">
                  <c:v>3398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AC2-4244-B42F-36B75096A1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9256944"/>
        <c:axId val="409265472"/>
      </c:lineChart>
      <c:catAx>
        <c:axId val="40925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09265472"/>
        <c:crosses val="autoZero"/>
        <c:auto val="1"/>
        <c:lblAlgn val="ctr"/>
        <c:lblOffset val="100"/>
        <c:noMultiLvlLbl val="0"/>
      </c:catAx>
      <c:valAx>
        <c:axId val="4092654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09256944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85725</xdr:rowOff>
    </xdr:from>
    <xdr:to>
      <xdr:col>8</xdr:col>
      <xdr:colOff>695325</xdr:colOff>
      <xdr:row>22</xdr:row>
      <xdr:rowOff>66675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ückenheim, BIBB" refreshedDate="43859.534690162036" createdVersion="6" refreshedVersion="6" minRefreshableVersion="3" recordCount="32">
  <cacheSource type="worksheet">
    <worksheetSource ref="A2:C34" sheet="Daten zum Schaubild D4-6"/>
  </cacheSource>
  <cacheFields count="3">
    <cacheField name="Quartal" numFmtId="0">
      <sharedItems/>
    </cacheField>
    <cacheField name="Jahr" numFmtId="0">
      <sharedItems containsSemiMixedTypes="0" containsString="0" containsNumber="1" containsInteger="1" minValue="2012" maxValue="2019" count="8">
        <n v="2012"/>
        <n v="2013"/>
        <n v="2014"/>
        <n v="2015"/>
        <n v="2016"/>
        <n v="2017"/>
        <n v="2018"/>
        <n v="2019"/>
      </sharedItems>
    </cacheField>
    <cacheField name="Anfragen" numFmtId="0">
      <sharedItems containsSemiMixedTypes="0" containsString="0" containsNumber="1" containsInteger="1" minValue="8" maxValue="339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2">
  <r>
    <s v="Q1 - 2012"/>
    <x v="0"/>
    <n v="8"/>
  </r>
  <r>
    <s v="Q2 - 2012"/>
    <x v="0"/>
    <n v="274"/>
  </r>
  <r>
    <s v="Q3 - 2012"/>
    <x v="0"/>
    <n v="298"/>
  </r>
  <r>
    <s v="Q4 - 2012"/>
    <x v="0"/>
    <n v="362"/>
  </r>
  <r>
    <s v="Q1 - 2013"/>
    <x v="1"/>
    <n v="491"/>
  </r>
  <r>
    <s v="Q2 - 2013"/>
    <x v="1"/>
    <n v="546"/>
  </r>
  <r>
    <s v="Q3 - 2013"/>
    <x v="1"/>
    <n v="576"/>
  </r>
  <r>
    <s v="Q4 - 2013"/>
    <x v="1"/>
    <n v="621"/>
  </r>
  <r>
    <s v="Q1 - 2014"/>
    <x v="2"/>
    <n v="922"/>
  </r>
  <r>
    <s v="Q2 - 2014"/>
    <x v="2"/>
    <n v="663"/>
  </r>
  <r>
    <s v="Q 3 - 2014"/>
    <x v="2"/>
    <n v="950"/>
  </r>
  <r>
    <s v="Q4 - 2014"/>
    <x v="2"/>
    <n v="1193"/>
  </r>
  <r>
    <s v="Q1 - 2015"/>
    <x v="3"/>
    <n v="1494"/>
  </r>
  <r>
    <s v="Q2 - 2015"/>
    <x v="3"/>
    <n v="1566"/>
  </r>
  <r>
    <s v="Q3 - 2015"/>
    <x v="3"/>
    <n v="1579"/>
  </r>
  <r>
    <s v="Q4 - 2015"/>
    <x v="3"/>
    <n v="1609"/>
  </r>
  <r>
    <s v="Q1 - 2016"/>
    <x v="4"/>
    <n v="1712"/>
  </r>
  <r>
    <s v="Q2 - 2016"/>
    <x v="4"/>
    <n v="2289"/>
  </r>
  <r>
    <s v="Q3 - 2016"/>
    <x v="4"/>
    <n v="2009"/>
  </r>
  <r>
    <s v="Q4 - 2016"/>
    <x v="4"/>
    <n v="1762"/>
  </r>
  <r>
    <s v="Q1 - 2017"/>
    <x v="5"/>
    <n v="2090"/>
  </r>
  <r>
    <s v="Q2 - 2017"/>
    <x v="5"/>
    <n v="1949"/>
  </r>
  <r>
    <s v="Q3 - 2017"/>
    <x v="5"/>
    <n v="2512"/>
  </r>
  <r>
    <s v="Q4 - 2017"/>
    <x v="5"/>
    <n v="2624"/>
  </r>
  <r>
    <s v="Q1 - 2018"/>
    <x v="6"/>
    <n v="2460"/>
  </r>
  <r>
    <s v="Q2 - 2018"/>
    <x v="6"/>
    <n v="2353"/>
  </r>
  <r>
    <s v="Q3 - 2018"/>
    <x v="6"/>
    <n v="2687"/>
  </r>
  <r>
    <s v="Q4 - 2018"/>
    <x v="6"/>
    <n v="2456"/>
  </r>
  <r>
    <s v="Q1 - 2019"/>
    <x v="7"/>
    <n v="3323"/>
  </r>
  <r>
    <s v="Q2 - 2019"/>
    <x v="7"/>
    <n v="2603"/>
  </r>
  <r>
    <s v="Q3 - 2019"/>
    <x v="7"/>
    <n v="3192"/>
  </r>
  <r>
    <s v="Q4 - 2019"/>
    <x v="7"/>
    <n v="339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" cacheId="0" applyNumberFormats="0" applyBorderFormats="0" applyFontFormats="0" applyPatternFormats="0" applyAlignmentFormats="0" applyWidthHeightFormats="1" dataCaption="Werte" updatedVersion="6" minRefreshableVersion="3" useAutoFormatting="1" itemPrintTitles="1" createdVersion="6" indent="0" outline="1" outlineData="1" multipleFieldFilters="0" chartFormat="3">
  <location ref="E3:F12" firstHeaderRow="1" firstDataRow="1" firstDataCol="1"/>
  <pivotFields count="3">
    <pivotField showAll="0"/>
    <pivotField axis="axisRow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dataField="1" showAll="0"/>
  </pivotFields>
  <rowFields count="1">
    <field x="1"/>
  </rowFields>
  <row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Items count="1">
    <i/>
  </colItems>
  <dataFields count="1">
    <dataField name="Summe von Anfragen" fld="2" baseField="0" baseItem="0"/>
  </dataFields>
  <chartFormats count="2">
    <chartFormat chart="1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2" format="3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topLeftCell="A5" workbookViewId="0">
      <selection activeCell="E27" sqref="E27"/>
    </sheetView>
  </sheetViews>
  <sheetFormatPr baseColWidth="10" defaultRowHeight="14" x14ac:dyDescent="0.3"/>
  <sheetData>
    <row r="1" spans="1:1" x14ac:dyDescent="0.3">
      <c r="A1" s="15" t="s">
        <v>42</v>
      </c>
    </row>
    <row r="24" spans="1:9" ht="31.6" customHeight="1" x14ac:dyDescent="0.3">
      <c r="A24" s="16" t="s">
        <v>43</v>
      </c>
      <c r="B24" s="16"/>
      <c r="C24" s="16"/>
      <c r="D24" s="16"/>
      <c r="E24" s="16"/>
      <c r="F24" s="16"/>
      <c r="G24" s="16"/>
      <c r="H24" s="16"/>
      <c r="I24" s="16"/>
    </row>
    <row r="25" spans="1:9" x14ac:dyDescent="0.3">
      <c r="A25" t="s">
        <v>41</v>
      </c>
    </row>
  </sheetData>
  <mergeCells count="1">
    <mergeCell ref="A24:I24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workbookViewId="0">
      <selection activeCell="F11" sqref="F11"/>
    </sheetView>
  </sheetViews>
  <sheetFormatPr baseColWidth="10" defaultRowHeight="14" x14ac:dyDescent="0.3"/>
  <cols>
    <col min="2" max="2" width="5" bestFit="1" customWidth="1"/>
    <col min="4" max="4" width="7.8984375" customWidth="1"/>
    <col min="5" max="5" width="22.3984375" customWidth="1"/>
    <col min="6" max="6" width="20.09765625" customWidth="1"/>
    <col min="7" max="29" width="9" customWidth="1"/>
    <col min="30" max="30" width="15.59765625" bestFit="1" customWidth="1"/>
    <col min="31" max="34" width="9" customWidth="1"/>
    <col min="35" max="35" width="13" bestFit="1" customWidth="1"/>
    <col min="36" max="36" width="15.59765625" bestFit="1" customWidth="1"/>
  </cols>
  <sheetData>
    <row r="1" spans="1:11" x14ac:dyDescent="0.3">
      <c r="A1" t="s">
        <v>1</v>
      </c>
    </row>
    <row r="2" spans="1:11" x14ac:dyDescent="0.3">
      <c r="A2" s="4" t="s">
        <v>2</v>
      </c>
      <c r="B2" s="9" t="s">
        <v>30</v>
      </c>
      <c r="C2" s="4" t="s">
        <v>0</v>
      </c>
    </row>
    <row r="3" spans="1:11" x14ac:dyDescent="0.3">
      <c r="A3" s="6" t="s">
        <v>3</v>
      </c>
      <c r="B3" s="5">
        <v>2012</v>
      </c>
      <c r="C3" s="7">
        <v>8</v>
      </c>
      <c r="E3" s="1" t="s">
        <v>27</v>
      </c>
      <c r="F3" t="s">
        <v>29</v>
      </c>
      <c r="G3" s="13" t="s">
        <v>40</v>
      </c>
      <c r="I3" s="2"/>
      <c r="J3" s="3"/>
      <c r="K3" s="10"/>
    </row>
    <row r="4" spans="1:11" x14ac:dyDescent="0.3">
      <c r="A4" s="7" t="s">
        <v>4</v>
      </c>
      <c r="B4" s="5">
        <v>2012</v>
      </c>
      <c r="C4" s="7">
        <v>274</v>
      </c>
      <c r="E4" s="2">
        <v>2012</v>
      </c>
      <c r="F4" s="3">
        <v>942</v>
      </c>
      <c r="G4" s="10"/>
      <c r="I4" s="2"/>
      <c r="J4" s="3"/>
      <c r="K4" s="10"/>
    </row>
    <row r="5" spans="1:11" x14ac:dyDescent="0.3">
      <c r="A5" s="6" t="s">
        <v>5</v>
      </c>
      <c r="B5" s="5">
        <v>2012</v>
      </c>
      <c r="C5" s="7">
        <v>298</v>
      </c>
      <c r="E5" s="2">
        <v>2013</v>
      </c>
      <c r="F5" s="3">
        <v>2234</v>
      </c>
      <c r="G5" s="10">
        <f>((GETPIVOTDATA("Anfragen",$E$3,"Jahr",2013)-GETPIVOTDATA("Anfragen",$E$3,"Jahr",2012))/GETPIVOTDATA("Anfragen",$E$3,"Jahr",2012))</f>
        <v>1.3715498938428874</v>
      </c>
      <c r="I5" s="2"/>
      <c r="J5" s="3"/>
      <c r="K5" s="10"/>
    </row>
    <row r="6" spans="1:11" x14ac:dyDescent="0.3">
      <c r="A6" s="7" t="s">
        <v>6</v>
      </c>
      <c r="B6" s="5">
        <v>2012</v>
      </c>
      <c r="C6" s="7">
        <v>362</v>
      </c>
      <c r="E6" s="2">
        <v>2014</v>
      </c>
      <c r="F6" s="3">
        <v>3728</v>
      </c>
      <c r="G6" s="10">
        <f>((GETPIVOTDATA("Anfragen",$E$3,"Jahr",2014)-GETPIVOTDATA("Anfragen",$E$3,"Jahr",2013))/GETPIVOTDATA("Anfragen",$E$3,"Jahr",2013))</f>
        <v>0.66875559534467321</v>
      </c>
      <c r="I6" s="2"/>
      <c r="J6" s="3"/>
      <c r="K6" s="10"/>
    </row>
    <row r="7" spans="1:11" x14ac:dyDescent="0.3">
      <c r="A7" s="6" t="s">
        <v>7</v>
      </c>
      <c r="B7" s="5">
        <v>2013</v>
      </c>
      <c r="C7" s="7">
        <v>491</v>
      </c>
      <c r="E7" s="2">
        <v>2015</v>
      </c>
      <c r="F7" s="3">
        <v>6248</v>
      </c>
      <c r="G7" s="10">
        <f>((GETPIVOTDATA("Anfragen",$E$3,"Jahr",2015)-GETPIVOTDATA("Anfragen",$E$3,"Jahr",2014))/GETPIVOTDATA("Anfragen",$E$3,"Jahr",2014))</f>
        <v>0.67596566523605151</v>
      </c>
      <c r="I7" s="2"/>
      <c r="J7" s="3"/>
      <c r="K7" s="10"/>
    </row>
    <row r="8" spans="1:11" x14ac:dyDescent="0.3">
      <c r="A8" s="7" t="s">
        <v>8</v>
      </c>
      <c r="B8" s="5">
        <v>2013</v>
      </c>
      <c r="C8" s="7">
        <v>546</v>
      </c>
      <c r="E8" s="2">
        <v>2016</v>
      </c>
      <c r="F8" s="3">
        <v>7772</v>
      </c>
      <c r="G8" s="10">
        <f>((GETPIVOTDATA("Anfragen",$E$3,"Jahr",2016)-GETPIVOTDATA("Anfragen",$E$3,"Jahr",2015))/GETPIVOTDATA("Anfragen",$E$3,"Jahr",2015))</f>
        <v>0.24391805377720871</v>
      </c>
      <c r="I8" s="2"/>
      <c r="J8" s="3"/>
      <c r="K8" s="10"/>
    </row>
    <row r="9" spans="1:11" x14ac:dyDescent="0.3">
      <c r="A9" s="7" t="s">
        <v>9</v>
      </c>
      <c r="B9" s="5">
        <v>2013</v>
      </c>
      <c r="C9" s="7">
        <v>576</v>
      </c>
      <c r="E9" s="2">
        <v>2017</v>
      </c>
      <c r="F9" s="3">
        <v>9175</v>
      </c>
      <c r="G9" s="10">
        <f>((GETPIVOTDATA("Anfragen",$E$3,"Jahr",2017)-GETPIVOTDATA("Anfragen",$E$3,"Jahr",2016))/GETPIVOTDATA("Anfragen",$E$3,"Jahr",2016))</f>
        <v>0.18051981471950593</v>
      </c>
      <c r="I9" s="2"/>
      <c r="J9" s="3"/>
      <c r="K9" s="10"/>
    </row>
    <row r="10" spans="1:11" x14ac:dyDescent="0.3">
      <c r="A10" s="7" t="s">
        <v>10</v>
      </c>
      <c r="B10" s="5">
        <v>2013</v>
      </c>
      <c r="C10" s="7">
        <v>621</v>
      </c>
      <c r="E10" s="2">
        <v>2018</v>
      </c>
      <c r="F10" s="3">
        <v>9956</v>
      </c>
      <c r="G10" s="10">
        <f>((GETPIVOTDATA("Anfragen",$E$3,"Jahr",2018)-GETPIVOTDATA("Anfragen",$E$3,"Jahr",2017))/GETPIVOTDATA("Anfragen",$E$3,"Jahr",2017))</f>
        <v>8.5122615803814708E-2</v>
      </c>
    </row>
    <row r="11" spans="1:11" x14ac:dyDescent="0.3">
      <c r="A11" s="7" t="s">
        <v>11</v>
      </c>
      <c r="B11" s="5">
        <v>2014</v>
      </c>
      <c r="C11" s="7">
        <v>922</v>
      </c>
      <c r="E11" s="2">
        <v>2019</v>
      </c>
      <c r="F11" s="3">
        <v>12516</v>
      </c>
      <c r="G11" s="10">
        <f>((GETPIVOTDATA("Anfragen",$E$3,"Jahr",2019)-GETPIVOTDATA("Anfragen",$E$3,"Jahr",2018))/GETPIVOTDATA("Anfragen",$E$3,"Jahr",2018))</f>
        <v>0.2571313780634793</v>
      </c>
    </row>
    <row r="12" spans="1:11" x14ac:dyDescent="0.3">
      <c r="A12" s="7" t="s">
        <v>12</v>
      </c>
      <c r="B12" s="5">
        <v>2014</v>
      </c>
      <c r="C12" s="7">
        <v>663</v>
      </c>
      <c r="E12" s="2" t="s">
        <v>28</v>
      </c>
      <c r="F12" s="3">
        <v>52571</v>
      </c>
      <c r="G12" s="14"/>
    </row>
    <row r="13" spans="1:11" x14ac:dyDescent="0.3">
      <c r="A13" s="7" t="s">
        <v>13</v>
      </c>
      <c r="B13" s="5">
        <v>2014</v>
      </c>
      <c r="C13" s="7">
        <v>950</v>
      </c>
    </row>
    <row r="14" spans="1:11" x14ac:dyDescent="0.3">
      <c r="A14" s="7" t="s">
        <v>14</v>
      </c>
      <c r="B14" s="5">
        <v>2014</v>
      </c>
      <c r="C14" s="7">
        <v>1193</v>
      </c>
    </row>
    <row r="15" spans="1:11" x14ac:dyDescent="0.3">
      <c r="A15" s="7" t="s">
        <v>15</v>
      </c>
      <c r="B15" s="5">
        <v>2015</v>
      </c>
      <c r="C15" s="7">
        <v>1494</v>
      </c>
    </row>
    <row r="16" spans="1:11" x14ac:dyDescent="0.3">
      <c r="A16" s="7" t="s">
        <v>16</v>
      </c>
      <c r="B16" s="5">
        <v>2015</v>
      </c>
      <c r="C16" s="7">
        <v>1566</v>
      </c>
    </row>
    <row r="17" spans="1:8" x14ac:dyDescent="0.3">
      <c r="A17" s="7" t="s">
        <v>17</v>
      </c>
      <c r="B17" s="5">
        <v>2015</v>
      </c>
      <c r="C17" s="7">
        <v>1579</v>
      </c>
      <c r="E17" s="12" t="s">
        <v>39</v>
      </c>
      <c r="F17" s="12"/>
      <c r="G17" s="12"/>
      <c r="H17" s="12"/>
    </row>
    <row r="18" spans="1:8" x14ac:dyDescent="0.3">
      <c r="A18" s="7" t="s">
        <v>18</v>
      </c>
      <c r="B18" s="5">
        <v>2015</v>
      </c>
      <c r="C18" s="7">
        <v>1609</v>
      </c>
    </row>
    <row r="19" spans="1:8" x14ac:dyDescent="0.3">
      <c r="A19" s="7" t="s">
        <v>19</v>
      </c>
      <c r="B19" s="5">
        <v>2016</v>
      </c>
      <c r="C19" s="7">
        <v>1712</v>
      </c>
    </row>
    <row r="20" spans="1:8" x14ac:dyDescent="0.3">
      <c r="A20" s="7" t="s">
        <v>20</v>
      </c>
      <c r="B20" s="5">
        <v>2016</v>
      </c>
      <c r="C20" s="7">
        <v>2289</v>
      </c>
    </row>
    <row r="21" spans="1:8" x14ac:dyDescent="0.3">
      <c r="A21" s="7" t="s">
        <v>21</v>
      </c>
      <c r="B21" s="5">
        <v>2016</v>
      </c>
      <c r="C21" s="7">
        <v>2009</v>
      </c>
    </row>
    <row r="22" spans="1:8" x14ac:dyDescent="0.3">
      <c r="A22" s="7" t="s">
        <v>22</v>
      </c>
      <c r="B22" s="5">
        <v>2016</v>
      </c>
      <c r="C22" s="8">
        <v>1762</v>
      </c>
    </row>
    <row r="23" spans="1:8" x14ac:dyDescent="0.3">
      <c r="A23" s="7" t="s">
        <v>23</v>
      </c>
      <c r="B23" s="5">
        <v>2017</v>
      </c>
      <c r="C23" s="8">
        <v>2090</v>
      </c>
    </row>
    <row r="24" spans="1:8" x14ac:dyDescent="0.3">
      <c r="A24" s="7" t="s">
        <v>24</v>
      </c>
      <c r="B24" s="5">
        <v>2017</v>
      </c>
      <c r="C24" s="8">
        <v>1949</v>
      </c>
    </row>
    <row r="25" spans="1:8" x14ac:dyDescent="0.3">
      <c r="A25" s="7" t="s">
        <v>25</v>
      </c>
      <c r="B25" s="5">
        <v>2017</v>
      </c>
      <c r="C25" s="8">
        <v>2512</v>
      </c>
    </row>
    <row r="26" spans="1:8" x14ac:dyDescent="0.3">
      <c r="A26" s="7" t="s">
        <v>26</v>
      </c>
      <c r="B26" s="5">
        <v>2017</v>
      </c>
      <c r="C26" s="8">
        <v>2624</v>
      </c>
    </row>
    <row r="27" spans="1:8" x14ac:dyDescent="0.3">
      <c r="A27" s="7" t="s">
        <v>32</v>
      </c>
      <c r="B27" s="5">
        <v>2018</v>
      </c>
      <c r="C27" s="8">
        <v>2460</v>
      </c>
    </row>
    <row r="28" spans="1:8" x14ac:dyDescent="0.3">
      <c r="A28" s="7" t="s">
        <v>33</v>
      </c>
      <c r="B28" s="5">
        <v>2018</v>
      </c>
      <c r="C28" s="8">
        <v>2353</v>
      </c>
    </row>
    <row r="29" spans="1:8" x14ac:dyDescent="0.3">
      <c r="A29" s="7" t="s">
        <v>34</v>
      </c>
      <c r="B29" s="5">
        <v>2018</v>
      </c>
      <c r="C29" s="8">
        <v>2687</v>
      </c>
    </row>
    <row r="30" spans="1:8" x14ac:dyDescent="0.3">
      <c r="A30" s="7" t="s">
        <v>31</v>
      </c>
      <c r="B30" s="5">
        <v>2018</v>
      </c>
      <c r="C30" s="8">
        <v>2456</v>
      </c>
    </row>
    <row r="31" spans="1:8" x14ac:dyDescent="0.3">
      <c r="A31" s="11" t="s">
        <v>35</v>
      </c>
      <c r="B31">
        <v>2019</v>
      </c>
      <c r="C31" s="8">
        <v>3323</v>
      </c>
    </row>
    <row r="32" spans="1:8" x14ac:dyDescent="0.3">
      <c r="A32" s="11" t="s">
        <v>36</v>
      </c>
      <c r="B32">
        <v>2019</v>
      </c>
      <c r="C32" s="8">
        <v>2603</v>
      </c>
    </row>
    <row r="33" spans="1:3" x14ac:dyDescent="0.3">
      <c r="A33" s="11" t="s">
        <v>37</v>
      </c>
      <c r="B33">
        <v>2019</v>
      </c>
      <c r="C33" s="8">
        <v>3192</v>
      </c>
    </row>
    <row r="34" spans="1:3" x14ac:dyDescent="0.3">
      <c r="A34" s="11" t="s">
        <v>38</v>
      </c>
      <c r="B34">
        <v>2019</v>
      </c>
      <c r="C34" s="8">
        <v>3398</v>
      </c>
    </row>
  </sheetData>
  <pageMargins left="0.7" right="0.7" top="0.78740157499999996" bottom="0.78740157499999996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D4 Schaubild 6</vt:lpstr>
      <vt:lpstr>Daten zum Schaubild D4-6</vt:lpstr>
      <vt:lpstr>'D4 Schaubild 6'!Druckbereich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Lubjuhn, Julia</dc:creator>
  <cp:lastModifiedBy>Friedrich, Michael</cp:lastModifiedBy>
  <cp:lastPrinted>2020-03-10T12:41:58Z</cp:lastPrinted>
  <dcterms:created xsi:type="dcterms:W3CDTF">2018-01-04T09:42:06Z</dcterms:created>
  <dcterms:modified xsi:type="dcterms:W3CDTF">2020-03-18T13:46:35Z</dcterms:modified>
</cp:coreProperties>
</file>