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12.2\"/>
    </mc:Choice>
  </mc:AlternateContent>
  <bookViews>
    <workbookView xWindow="0" yWindow="0" windowWidth="19200" windowHeight="11160"/>
  </bookViews>
  <sheets>
    <sheet name="Tabelle A12.2.2-2" sheetId="11" r:id="rId1"/>
  </sheets>
  <definedNames>
    <definedName name="_xlnm.Print_Area" localSheetId="0">'Tabelle A12.2.2-2'!$A$1:$Q$16</definedName>
  </definedNames>
  <calcPr calcId="162913" refMode="R1C1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1" i="11" l="1"/>
  <c r="P11" i="11"/>
  <c r="D12" i="11"/>
  <c r="P12" i="11"/>
  <c r="D13" i="11"/>
  <c r="P13" i="11"/>
  <c r="D14" i="11"/>
  <c r="P14" i="11"/>
  <c r="F15" i="11"/>
  <c r="H15" i="11"/>
  <c r="D15" i="11"/>
  <c r="P15" i="11"/>
  <c r="D10" i="11"/>
  <c r="P10" i="11"/>
  <c r="D8" i="11"/>
  <c r="P8" i="11"/>
  <c r="P5" i="11"/>
  <c r="B7" i="11"/>
  <c r="F7" i="11"/>
  <c r="H7" i="11"/>
  <c r="D7" i="11"/>
  <c r="J7" i="11"/>
  <c r="P7" i="11"/>
  <c r="O8" i="11"/>
  <c r="N7" i="11"/>
  <c r="O7" i="11"/>
  <c r="L8" i="11"/>
  <c r="M8" i="11"/>
  <c r="L7" i="11"/>
  <c r="M7" i="11"/>
  <c r="K8" i="11"/>
  <c r="K7" i="11"/>
  <c r="I8" i="11"/>
  <c r="I7" i="11"/>
  <c r="G8" i="11"/>
  <c r="G7" i="11"/>
  <c r="E8" i="11"/>
  <c r="E7" i="11"/>
  <c r="C8" i="11"/>
  <c r="C7" i="11"/>
  <c r="O11" i="11"/>
  <c r="O12" i="11"/>
  <c r="O13" i="11"/>
  <c r="O14" i="11"/>
  <c r="N15" i="11"/>
  <c r="O15" i="11"/>
  <c r="O10" i="11"/>
  <c r="L11" i="11"/>
  <c r="M11" i="11"/>
  <c r="L12" i="11"/>
  <c r="M12" i="11"/>
  <c r="L13" i="11"/>
  <c r="M13" i="11"/>
  <c r="L14" i="11"/>
  <c r="M14" i="11"/>
  <c r="L15" i="11"/>
  <c r="M15" i="11"/>
  <c r="L10" i="11"/>
  <c r="M10" i="11"/>
  <c r="I11" i="11"/>
  <c r="I12" i="11"/>
  <c r="I13" i="11"/>
  <c r="I14" i="11"/>
  <c r="I15" i="11"/>
  <c r="I10" i="11"/>
  <c r="G11" i="11"/>
  <c r="G12" i="11"/>
  <c r="G13" i="11"/>
  <c r="G14" i="11"/>
  <c r="G15" i="11"/>
  <c r="G10" i="11"/>
  <c r="K11" i="11"/>
  <c r="K12" i="11"/>
  <c r="K13" i="11"/>
  <c r="K14" i="11"/>
  <c r="K15" i="11"/>
  <c r="K10" i="11"/>
  <c r="E11" i="11"/>
  <c r="E12" i="11"/>
  <c r="E13" i="11"/>
  <c r="E14" i="11"/>
  <c r="E15" i="11"/>
  <c r="E10" i="11"/>
  <c r="C12" i="11"/>
  <c r="C13" i="11"/>
  <c r="C14" i="11"/>
  <c r="C15" i="11"/>
  <c r="C11" i="11"/>
  <c r="C10" i="11"/>
  <c r="O5" i="11"/>
  <c r="L5" i="11"/>
  <c r="M5" i="11"/>
  <c r="K5" i="11"/>
  <c r="I5" i="11"/>
  <c r="G5" i="11"/>
  <c r="E5" i="11"/>
  <c r="C5" i="11"/>
</calcChain>
</file>

<file path=xl/sharedStrings.xml><?xml version="1.0" encoding="utf-8"?>
<sst xmlns="http://schemas.openxmlformats.org/spreadsheetml/2006/main" count="39" uniqueCount="24">
  <si>
    <t>Keine Angabe</t>
  </si>
  <si>
    <t>abs.</t>
  </si>
  <si>
    <t>Anteil</t>
  </si>
  <si>
    <t xml:space="preserve">Männer </t>
  </si>
  <si>
    <t>Frauen</t>
  </si>
  <si>
    <t>Schulabschluss</t>
  </si>
  <si>
    <t xml:space="preserve">Ohne Hauptschulabschluss </t>
  </si>
  <si>
    <t xml:space="preserve">Hauptschulabschluss </t>
  </si>
  <si>
    <t xml:space="preserve">Realschulabschluss </t>
  </si>
  <si>
    <t xml:space="preserve">Fachhochschulreife </t>
  </si>
  <si>
    <t xml:space="preserve">Allgemeine Hochschulreife </t>
  </si>
  <si>
    <t>unbekannt verblieben</t>
  </si>
  <si>
    <t>Insgesamt</t>
  </si>
  <si>
    <t>Gesamt</t>
  </si>
  <si>
    <t>Tabelle A12.2.2-2: Verbleibsstatus der Bewerber/-innen im Kontext Fluchtmigration differenziert nach Geschlecht und Schulabschluss</t>
  </si>
  <si>
    <t>Quelle: Bundesagentur für Arbeit, Ausbildungsmarktstatistik; Berechnungen des Bundesinstituts für Berufsbildung</t>
  </si>
  <si>
    <t>mit bekanntem Verbleib</t>
  </si>
  <si>
    <t>Geschlecht</t>
  </si>
  <si>
    <t xml:space="preserve">darunter  </t>
  </si>
  <si>
    <t>Eingemündete Bewerber/-innen</t>
  </si>
  <si>
    <t xml:space="preserve"> Noch suchende Bewerber/-innen zum 30.9.</t>
  </si>
  <si>
    <t>Andere ehemalige Bewerber/-innen</t>
  </si>
  <si>
    <t>Bewerber/-in mit Alternative</t>
  </si>
  <si>
    <t>unversorgte Bewerber/-innen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</si>
</sst>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mmmm\ yyyy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57">
    <border>
      <left/>
      <right/>
      <top/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medium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medium">
        <color theme="0" tint="-0.34998626667073579"/>
      </right>
      <top/>
      <bottom/>
      <diagonal/>
    </border>
    <border>
      <left style="thin">
        <color theme="0"/>
      </left>
      <right style="medium">
        <color theme="0" tint="-0.34998626667073579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 tint="-0.34998626667073579"/>
      </top>
      <bottom style="thin">
        <color theme="0"/>
      </bottom>
      <diagonal/>
    </border>
    <border>
      <left style="thin">
        <color theme="0"/>
      </left>
      <right style="medium">
        <color theme="0" tint="-0.34998626667073579"/>
      </right>
      <top style="medium">
        <color theme="0" tint="-0.34998626667073579"/>
      </top>
      <bottom style="thin">
        <color theme="0"/>
      </bottom>
      <diagonal/>
    </border>
    <border>
      <left/>
      <right style="thin">
        <color theme="0"/>
      </right>
      <top style="medium">
        <color theme="0" tint="-0.34998626667073579"/>
      </top>
      <bottom style="thin">
        <color theme="0"/>
      </bottom>
      <diagonal/>
    </border>
    <border>
      <left/>
      <right/>
      <top style="medium">
        <color theme="0" tint="-0.34998626667073579"/>
      </top>
      <bottom style="thin">
        <color theme="0"/>
      </bottom>
      <diagonal/>
    </border>
    <border>
      <left style="medium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/>
      </left>
      <right style="mediumDashed">
        <color theme="0" tint="-0.34998626667073579"/>
      </right>
      <top style="medium">
        <color theme="0" tint="-0.34998626667073579"/>
      </top>
      <bottom style="thin">
        <color theme="0"/>
      </bottom>
      <diagonal/>
    </border>
    <border>
      <left style="thin">
        <color theme="0"/>
      </left>
      <right style="mediumDashed">
        <color theme="0" tint="-0.34998626667073579"/>
      </right>
      <top style="thin">
        <color theme="0"/>
      </top>
      <bottom style="thin">
        <color theme="0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 style="mediumDashed">
        <color theme="0" tint="-0.34998626667073579"/>
      </right>
      <top style="thin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 style="thin">
        <color theme="0" tint="-0.34998626667073579"/>
      </top>
      <bottom style="medium">
        <color theme="0" tint="-0.34998626667073579"/>
      </bottom>
      <diagonal/>
    </border>
    <border>
      <left style="medium">
        <color theme="0" tint="-0.34998626667073579"/>
      </left>
      <right/>
      <top style="medium">
        <color theme="0" tint="-0.34998626667073579"/>
      </top>
      <bottom style="thin">
        <color theme="0" tint="-0.34998626667073579"/>
      </bottom>
      <diagonal/>
    </border>
    <border>
      <left/>
      <right/>
      <top/>
      <bottom style="medium">
        <color theme="0" tint="-0.34998626667073579"/>
      </bottom>
      <diagonal/>
    </border>
    <border>
      <left/>
      <right style="medium">
        <color theme="0" tint="-0.34998626667073579"/>
      </right>
      <top/>
      <bottom style="medium">
        <color theme="0" tint="-0.34998626667073579"/>
      </bottom>
      <diagonal/>
    </border>
    <border>
      <left style="medium">
        <color theme="0" tint="-0.34998626667073579"/>
      </left>
      <right style="medium">
        <color theme="0"/>
      </right>
      <top style="medium">
        <color theme="0" tint="-0.34998626667073579"/>
      </top>
      <bottom style="thin">
        <color theme="0"/>
      </bottom>
      <diagonal/>
    </border>
    <border>
      <left style="medium">
        <color theme="0" tint="-0.34998626667073579"/>
      </left>
      <right style="medium">
        <color theme="0"/>
      </right>
      <top style="thin">
        <color theme="0"/>
      </top>
      <bottom style="thin">
        <color theme="0"/>
      </bottom>
      <diagonal/>
    </border>
    <border>
      <left/>
      <right style="mediumDashed">
        <color theme="0" tint="-0.34998626667073579"/>
      </right>
      <top style="medium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medium">
        <color theme="0" tint="-0.34998626667073579"/>
      </bottom>
      <diagonal/>
    </border>
    <border>
      <left style="thin">
        <color theme="0" tint="-0.34998626667073579"/>
      </left>
      <right style="medium">
        <color theme="0" tint="-0.34998626667073579"/>
      </right>
      <top style="medium">
        <color theme="0" tint="-0.34998626667073579"/>
      </top>
      <bottom style="thin">
        <color theme="0" tint="-0.34998626667073579"/>
      </bottom>
      <diagonal/>
    </border>
    <border>
      <left style="medium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Dashed">
        <color theme="0" tint="-0.34998626667073579"/>
      </right>
      <top style="thin">
        <color theme="0" tint="-0.34998626667073579"/>
      </top>
      <bottom/>
      <diagonal/>
    </border>
    <border>
      <left/>
      <right style="mediumDashed">
        <color theme="0" tint="-0.34998626667073579"/>
      </right>
      <top style="medium">
        <color theme="0" tint="-0.34998626667073579"/>
      </top>
      <bottom style="thin">
        <color theme="0"/>
      </bottom>
      <diagonal/>
    </border>
    <border>
      <left/>
      <right style="mediumDashed">
        <color theme="0" tint="-0.34998626667073579"/>
      </right>
      <top style="thin">
        <color theme="0"/>
      </top>
      <bottom style="thin">
        <color theme="0"/>
      </bottom>
      <diagonal/>
    </border>
    <border>
      <left style="mediumDashed">
        <color theme="0" tint="-0.34998626667073579"/>
      </left>
      <right/>
      <top style="medium">
        <color theme="0" tint="-0.34998626667073579"/>
      </top>
      <bottom style="thin">
        <color theme="0" tint="-0.34998626667073579"/>
      </bottom>
      <diagonal/>
    </border>
    <border>
      <left style="medium">
        <color theme="0" tint="-0.34998626667073579"/>
      </left>
      <right/>
      <top/>
      <bottom style="medium">
        <color theme="0" tint="-0.34998626667073579"/>
      </bottom>
      <diagonal/>
    </border>
    <border>
      <left/>
      <right style="medium">
        <color theme="0" tint="-0.34998626667073579"/>
      </right>
      <top style="thin">
        <color theme="0"/>
      </top>
      <bottom style="thin">
        <color theme="0"/>
      </bottom>
      <diagonal/>
    </border>
    <border>
      <left/>
      <right style="medium">
        <color theme="0" tint="-0.34998626667073579"/>
      </right>
      <top style="medium">
        <color theme="0" tint="-0.34998626667073579"/>
      </top>
      <bottom style="thin">
        <color theme="0"/>
      </bottom>
      <diagonal/>
    </border>
    <border>
      <left style="medium">
        <color theme="2" tint="-0.24994659260841701"/>
      </left>
      <right/>
      <top/>
      <bottom/>
      <diagonal/>
    </border>
    <border>
      <left style="medium">
        <color theme="2" tint="-0.24994659260841701"/>
      </left>
      <right/>
      <top/>
      <bottom style="medium">
        <color theme="2" tint="-0.24994659260841701"/>
      </bottom>
      <diagonal/>
    </border>
    <border>
      <left/>
      <right/>
      <top/>
      <bottom style="medium">
        <color theme="2" tint="-0.24994659260841701"/>
      </bottom>
      <diagonal/>
    </border>
    <border>
      <left style="medium">
        <color theme="2" tint="-0.24994659260841701"/>
      </left>
      <right/>
      <top style="thin">
        <color theme="2" tint="-0.24994659260841701"/>
      </top>
      <bottom style="medium">
        <color theme="2" tint="-0.24994659260841701"/>
      </bottom>
      <diagonal/>
    </border>
    <border>
      <left style="hair">
        <color theme="2" tint="-0.24994659260841701"/>
      </left>
      <right/>
      <top style="medium">
        <color theme="2" tint="-0.24994659260841701"/>
      </top>
      <bottom/>
      <diagonal/>
    </border>
    <border>
      <left style="hair">
        <color theme="2" tint="-0.24994659260841701"/>
      </left>
      <right/>
      <top style="thin">
        <color theme="2" tint="-0.24994659260841701"/>
      </top>
      <bottom style="medium">
        <color theme="2" tint="-0.24994659260841701"/>
      </bottom>
      <diagonal/>
    </border>
    <border>
      <left style="medium">
        <color theme="2" tint="-0.24994659260841701"/>
      </left>
      <right style="thin">
        <color theme="0"/>
      </right>
      <top style="medium">
        <color theme="2" tint="-0.24994659260841701"/>
      </top>
      <bottom/>
      <diagonal/>
    </border>
    <border>
      <left style="medium">
        <color theme="2" tint="-0.24994659260841701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theme="0" tint="-0.34998626667073579"/>
      </right>
      <top style="medium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medium">
        <color theme="0" tint="-0.34998626667073579"/>
      </bottom>
      <diagonal/>
    </border>
    <border>
      <left style="thin">
        <color indexed="64"/>
      </left>
      <right style="thin">
        <color theme="0"/>
      </right>
      <top style="medium">
        <color theme="0" tint="-0.34998626667073579"/>
      </top>
      <bottom style="thin">
        <color theme="0"/>
      </bottom>
      <diagonal/>
    </border>
    <border>
      <left style="thin">
        <color indexed="64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 style="medium">
        <color theme="0" tint="-0.34998626667073579"/>
      </top>
      <bottom style="thin">
        <color theme="0" tint="-0.34998626667073579"/>
      </bottom>
      <diagonal/>
    </border>
    <border>
      <left/>
      <right style="medium">
        <color theme="2" tint="-0.24994659260841701"/>
      </right>
      <top style="medium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medium">
        <color theme="2" tint="-0.24994659260841701"/>
      </right>
      <top style="thin">
        <color theme="0" tint="-0.34998626667073579"/>
      </top>
      <bottom/>
      <diagonal/>
    </border>
    <border>
      <left style="thin">
        <color indexed="64"/>
      </left>
      <right/>
      <top style="medium">
        <color theme="0" tint="-0.34998626667073579"/>
      </top>
      <bottom style="thin">
        <color theme="0"/>
      </bottom>
      <diagonal/>
    </border>
    <border>
      <left style="thin">
        <color theme="0"/>
      </left>
      <right style="medium">
        <color theme="2" tint="-0.24994659260841701"/>
      </right>
      <top style="medium">
        <color theme="0" tint="-0.34998626667073579"/>
      </top>
      <bottom style="thin">
        <color theme="0"/>
      </bottom>
      <diagonal/>
    </border>
    <border>
      <left style="thin">
        <color indexed="64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medium">
        <color theme="2" tint="-0.24994659260841701"/>
      </right>
      <top style="thin">
        <color theme="0"/>
      </top>
      <bottom style="thin">
        <color theme="0"/>
      </bottom>
      <diagonal/>
    </border>
  </borders>
  <cellStyleXfs count="2">
    <xf numFmtId="0" fontId="0" fillId="0" borderId="0"/>
    <xf numFmtId="0" fontId="1" fillId="0" borderId="0"/>
  </cellStyleXfs>
  <cellXfs count="93">
    <xf numFmtId="0" fontId="0" fillId="0" borderId="0" xfId="0"/>
    <xf numFmtId="0" fontId="2" fillId="0" borderId="35" xfId="0" applyFont="1" applyBorder="1" applyAlignment="1">
      <alignment horizontal="left" vertical="center"/>
    </xf>
    <xf numFmtId="0" fontId="4" fillId="0" borderId="0" xfId="0" applyFont="1"/>
    <xf numFmtId="0" fontId="2" fillId="0" borderId="0" xfId="0" applyFont="1" applyAlignment="1">
      <alignment horizontal="left" vertical="center"/>
    </xf>
    <xf numFmtId="3" fontId="4" fillId="0" borderId="0" xfId="0" applyNumberFormat="1" applyFont="1"/>
    <xf numFmtId="0" fontId="4" fillId="8" borderId="37" xfId="0" applyFont="1" applyFill="1" applyBorder="1"/>
    <xf numFmtId="0" fontId="4" fillId="8" borderId="41" xfId="0" applyFont="1" applyFill="1" applyBorder="1"/>
    <xf numFmtId="3" fontId="4" fillId="2" borderId="1" xfId="0" applyNumberFormat="1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3" fontId="4" fillId="5" borderId="14" xfId="0" applyNumberFormat="1" applyFont="1" applyFill="1" applyBorder="1" applyAlignment="1">
      <alignment horizontal="center"/>
    </xf>
    <xf numFmtId="0" fontId="4" fillId="5" borderId="19" xfId="0" applyFont="1" applyFill="1" applyBorder="1" applyAlignment="1">
      <alignment horizontal="center"/>
    </xf>
    <xf numFmtId="3" fontId="4" fillId="5" borderId="18" xfId="0" applyNumberFormat="1" applyFont="1" applyFill="1" applyBorder="1" applyAlignment="1">
      <alignment horizontal="center"/>
    </xf>
    <xf numFmtId="0" fontId="4" fillId="5" borderId="27" xfId="0" applyFont="1" applyFill="1" applyBorder="1" applyAlignment="1">
      <alignment horizontal="center"/>
    </xf>
    <xf numFmtId="0" fontId="4" fillId="5" borderId="20" xfId="0" applyFont="1" applyFill="1" applyBorder="1" applyAlignment="1">
      <alignment horizontal="center"/>
    </xf>
    <xf numFmtId="3" fontId="4" fillId="6" borderId="29" xfId="0" applyNumberFormat="1" applyFont="1" applyFill="1" applyBorder="1" applyAlignment="1">
      <alignment horizontal="center"/>
    </xf>
    <xf numFmtId="0" fontId="4" fillId="6" borderId="30" xfId="0" applyFont="1" applyFill="1" applyBorder="1" applyAlignment="1">
      <alignment horizontal="center"/>
    </xf>
    <xf numFmtId="3" fontId="4" fillId="6" borderId="1" xfId="0" applyNumberFormat="1" applyFont="1" applyFill="1" applyBorder="1" applyAlignment="1">
      <alignment horizontal="center"/>
    </xf>
    <xf numFmtId="0" fontId="4" fillId="6" borderId="5" xfId="0" applyFont="1" applyFill="1" applyBorder="1" applyAlignment="1">
      <alignment horizontal="center"/>
    </xf>
    <xf numFmtId="0" fontId="4" fillId="8" borderId="40" xfId="0" applyFont="1" applyFill="1" applyBorder="1" applyAlignment="1">
      <alignment horizontal="center" vertical="center"/>
    </xf>
    <xf numFmtId="0" fontId="4" fillId="8" borderId="42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/>
    </xf>
    <xf numFmtId="0" fontId="2" fillId="8" borderId="36" xfId="0" applyFont="1" applyFill="1" applyBorder="1" applyAlignment="1">
      <alignment horizontal="left" vertical="center"/>
    </xf>
    <xf numFmtId="0" fontId="4" fillId="0" borderId="9" xfId="0" applyFont="1" applyBorder="1" applyAlignment="1">
      <alignment horizontal="left" indent="1"/>
    </xf>
    <xf numFmtId="3" fontId="2" fillId="7" borderId="12" xfId="0" applyNumberFormat="1" applyFont="1" applyFill="1" applyBorder="1" applyAlignment="1">
      <alignment horizontal="right" vertical="center"/>
    </xf>
    <xf numFmtId="164" fontId="2" fillId="7" borderId="11" xfId="0" applyNumberFormat="1" applyFont="1" applyFill="1" applyBorder="1" applyAlignment="1">
      <alignment horizontal="right" vertical="center"/>
    </xf>
    <xf numFmtId="3" fontId="2" fillId="4" borderId="13" xfId="0" applyNumberFormat="1" applyFont="1" applyFill="1" applyBorder="1" applyAlignment="1">
      <alignment horizontal="right" vertical="center"/>
    </xf>
    <xf numFmtId="164" fontId="2" fillId="4" borderId="16" xfId="0" applyNumberFormat="1" applyFont="1" applyFill="1" applyBorder="1" applyAlignment="1">
      <alignment horizontal="right" vertical="center"/>
    </xf>
    <xf numFmtId="3" fontId="2" fillId="4" borderId="12" xfId="0" applyNumberFormat="1" applyFont="1" applyFill="1" applyBorder="1" applyAlignment="1">
      <alignment horizontal="right" vertical="center"/>
    </xf>
    <xf numFmtId="164" fontId="2" fillId="4" borderId="10" xfId="0" applyNumberFormat="1" applyFont="1" applyFill="1" applyBorder="1" applyAlignment="1">
      <alignment horizontal="right" vertical="center"/>
    </xf>
    <xf numFmtId="164" fontId="2" fillId="4" borderId="11" xfId="0" applyNumberFormat="1" applyFont="1" applyFill="1" applyBorder="1" applyAlignment="1">
      <alignment horizontal="right" vertical="center"/>
    </xf>
    <xf numFmtId="3" fontId="2" fillId="3" borderId="24" xfId="0" applyNumberFormat="1" applyFont="1" applyFill="1" applyBorder="1" applyAlignment="1">
      <alignment horizontal="right" vertical="center"/>
    </xf>
    <xf numFmtId="164" fontId="2" fillId="3" borderId="31" xfId="0" applyNumberFormat="1" applyFont="1" applyFill="1" applyBorder="1" applyAlignment="1">
      <alignment horizontal="right" vertical="center"/>
    </xf>
    <xf numFmtId="3" fontId="2" fillId="3" borderId="12" xfId="0" applyNumberFormat="1" applyFont="1" applyFill="1" applyBorder="1" applyAlignment="1">
      <alignment horizontal="right" vertical="center"/>
    </xf>
    <xf numFmtId="164" fontId="2" fillId="3" borderId="13" xfId="0" applyNumberFormat="1" applyFont="1" applyFill="1" applyBorder="1" applyAlignment="1">
      <alignment horizontal="right" vertical="center"/>
    </xf>
    <xf numFmtId="3" fontId="4" fillId="9" borderId="43" xfId="0" applyNumberFormat="1" applyFont="1" applyFill="1" applyBorder="1" applyAlignment="1">
      <alignment horizontal="right" vertical="center"/>
    </xf>
    <xf numFmtId="164" fontId="4" fillId="9" borderId="0" xfId="0" applyNumberFormat="1" applyFont="1" applyFill="1" applyBorder="1" applyAlignment="1">
      <alignment horizontal="right" vertical="center"/>
    </xf>
    <xf numFmtId="3" fontId="4" fillId="2" borderId="3" xfId="0" applyNumberFormat="1" applyFont="1" applyFill="1" applyBorder="1" applyAlignment="1">
      <alignment horizontal="right" vertical="center"/>
    </xf>
    <xf numFmtId="0" fontId="4" fillId="2" borderId="9" xfId="0" applyFont="1" applyFill="1" applyBorder="1" applyAlignment="1">
      <alignment horizontal="right" vertical="center"/>
    </xf>
    <xf numFmtId="3" fontId="4" fillId="5" borderId="4" xfId="0" applyNumberFormat="1" applyFont="1" applyFill="1" applyBorder="1" applyAlignment="1">
      <alignment horizontal="right" vertical="center"/>
    </xf>
    <xf numFmtId="0" fontId="4" fillId="5" borderId="17" xfId="0" applyFont="1" applyFill="1" applyBorder="1" applyAlignment="1">
      <alignment horizontal="right" vertical="center"/>
    </xf>
    <xf numFmtId="3" fontId="4" fillId="5" borderId="3" xfId="0" applyNumberFormat="1" applyFont="1" applyFill="1" applyBorder="1" applyAlignment="1">
      <alignment horizontal="right" vertical="center"/>
    </xf>
    <xf numFmtId="0" fontId="4" fillId="5" borderId="2" xfId="0" applyFont="1" applyFill="1" applyBorder="1" applyAlignment="1">
      <alignment horizontal="right" vertical="center"/>
    </xf>
    <xf numFmtId="0" fontId="4" fillId="5" borderId="9" xfId="0" applyFont="1" applyFill="1" applyBorder="1" applyAlignment="1">
      <alignment horizontal="right" vertical="center"/>
    </xf>
    <xf numFmtId="3" fontId="4" fillId="6" borderId="25" xfId="0" applyNumberFormat="1" applyFont="1" applyFill="1" applyBorder="1" applyAlignment="1">
      <alignment horizontal="right" vertical="center"/>
    </xf>
    <xf numFmtId="0" fontId="4" fillId="6" borderId="32" xfId="0" applyFont="1" applyFill="1" applyBorder="1" applyAlignment="1">
      <alignment horizontal="right" vertical="center"/>
    </xf>
    <xf numFmtId="3" fontId="4" fillId="6" borderId="3" xfId="0" applyNumberFormat="1" applyFont="1" applyFill="1" applyBorder="1" applyAlignment="1">
      <alignment horizontal="right" vertical="center"/>
    </xf>
    <xf numFmtId="0" fontId="4" fillId="6" borderId="4" xfId="0" applyFont="1" applyFill="1" applyBorder="1" applyAlignment="1">
      <alignment horizontal="right" vertical="center"/>
    </xf>
    <xf numFmtId="3" fontId="4" fillId="8" borderId="44" xfId="0" applyNumberFormat="1" applyFont="1" applyFill="1" applyBorder="1" applyAlignment="1">
      <alignment horizontal="right" vertical="center"/>
    </xf>
    <xf numFmtId="164" fontId="4" fillId="8" borderId="4" xfId="0" applyNumberFormat="1" applyFont="1" applyFill="1" applyBorder="1" applyAlignment="1">
      <alignment horizontal="right"/>
    </xf>
    <xf numFmtId="164" fontId="4" fillId="2" borderId="9" xfId="0" applyNumberFormat="1" applyFont="1" applyFill="1" applyBorder="1" applyAlignment="1">
      <alignment horizontal="right" vertical="center"/>
    </xf>
    <xf numFmtId="164" fontId="4" fillId="5" borderId="17" xfId="0" applyNumberFormat="1" applyFont="1" applyFill="1" applyBorder="1" applyAlignment="1">
      <alignment horizontal="right" vertical="center"/>
    </xf>
    <xf numFmtId="164" fontId="4" fillId="5" borderId="2" xfId="0" applyNumberFormat="1" applyFont="1" applyFill="1" applyBorder="1" applyAlignment="1">
      <alignment horizontal="right" vertical="center"/>
    </xf>
    <xf numFmtId="164" fontId="4" fillId="5" borderId="9" xfId="0" applyNumberFormat="1" applyFont="1" applyFill="1" applyBorder="1" applyAlignment="1">
      <alignment horizontal="right" vertical="center"/>
    </xf>
    <xf numFmtId="164" fontId="4" fillId="6" borderId="32" xfId="0" applyNumberFormat="1" applyFont="1" applyFill="1" applyBorder="1" applyAlignment="1">
      <alignment horizontal="right" vertical="center"/>
    </xf>
    <xf numFmtId="164" fontId="4" fillId="6" borderId="4" xfId="0" applyNumberFormat="1" applyFont="1" applyFill="1" applyBorder="1" applyAlignment="1">
      <alignment horizontal="right" vertical="center"/>
    </xf>
    <xf numFmtId="164" fontId="4" fillId="8" borderId="4" xfId="0" applyNumberFormat="1" applyFont="1" applyFill="1" applyBorder="1" applyAlignment="1">
      <alignment horizontal="right" vertical="center"/>
    </xf>
    <xf numFmtId="0" fontId="4" fillId="8" borderId="44" xfId="0" applyFont="1" applyFill="1" applyBorder="1" applyAlignment="1">
      <alignment horizontal="right" vertical="center"/>
    </xf>
    <xf numFmtId="3" fontId="4" fillId="5" borderId="46" xfId="0" applyNumberFormat="1" applyFont="1" applyFill="1" applyBorder="1" applyAlignment="1">
      <alignment horizontal="center"/>
    </xf>
    <xf numFmtId="3" fontId="2" fillId="4" borderId="47" xfId="0" applyNumberFormat="1" applyFont="1" applyFill="1" applyBorder="1" applyAlignment="1">
      <alignment horizontal="right" vertical="center"/>
    </xf>
    <xf numFmtId="3" fontId="4" fillId="5" borderId="48" xfId="0" applyNumberFormat="1" applyFont="1" applyFill="1" applyBorder="1" applyAlignment="1">
      <alignment horizontal="right" vertical="center"/>
    </xf>
    <xf numFmtId="3" fontId="4" fillId="6" borderId="51" xfId="0" applyNumberFormat="1" applyFont="1" applyFill="1" applyBorder="1" applyAlignment="1">
      <alignment horizontal="center"/>
    </xf>
    <xf numFmtId="0" fontId="4" fillId="6" borderId="52" xfId="0" applyFont="1" applyFill="1" applyBorder="1" applyAlignment="1">
      <alignment horizontal="center"/>
    </xf>
    <xf numFmtId="3" fontId="2" fillId="3" borderId="53" xfId="0" applyNumberFormat="1" applyFont="1" applyFill="1" applyBorder="1" applyAlignment="1">
      <alignment horizontal="right" vertical="center"/>
    </xf>
    <xf numFmtId="164" fontId="2" fillId="3" borderId="54" xfId="0" applyNumberFormat="1" applyFont="1" applyFill="1" applyBorder="1" applyAlignment="1">
      <alignment horizontal="right" vertical="center"/>
    </xf>
    <xf numFmtId="3" fontId="4" fillId="6" borderId="55" xfId="0" applyNumberFormat="1" applyFont="1" applyFill="1" applyBorder="1" applyAlignment="1">
      <alignment horizontal="right" vertical="center"/>
    </xf>
    <xf numFmtId="0" fontId="4" fillId="6" borderId="56" xfId="0" applyFont="1" applyFill="1" applyBorder="1" applyAlignment="1">
      <alignment horizontal="right" vertical="center"/>
    </xf>
    <xf numFmtId="164" fontId="4" fillId="6" borderId="56" xfId="0" applyNumberFormat="1" applyFont="1" applyFill="1" applyBorder="1" applyAlignment="1">
      <alignment horizontal="right" vertical="center"/>
    </xf>
    <xf numFmtId="0" fontId="2" fillId="6" borderId="49" xfId="0" applyFont="1" applyFill="1" applyBorder="1" applyAlignment="1">
      <alignment horizontal="center" vertical="center" wrapText="1"/>
    </xf>
    <xf numFmtId="0" fontId="2" fillId="6" borderId="50" xfId="0" applyFont="1" applyFill="1" applyBorder="1" applyAlignment="1">
      <alignment horizontal="center" vertical="center" wrapText="1"/>
    </xf>
    <xf numFmtId="0" fontId="2" fillId="9" borderId="38" xfId="0" applyFont="1" applyFill="1" applyBorder="1" applyAlignment="1">
      <alignment horizontal="center" vertical="top"/>
    </xf>
    <xf numFmtId="0" fontId="2" fillId="9" borderId="39" xfId="0" applyFont="1" applyFill="1" applyBorder="1" applyAlignment="1">
      <alignment horizontal="center" vertical="top"/>
    </xf>
    <xf numFmtId="0" fontId="4" fillId="0" borderId="8" xfId="0" applyFont="1" applyBorder="1" applyAlignment="1"/>
    <xf numFmtId="0" fontId="4" fillId="0" borderId="23" xfId="0" applyFont="1" applyBorder="1" applyAlignment="1"/>
    <xf numFmtId="0" fontId="2" fillId="7" borderId="34" xfId="0" applyFont="1" applyFill="1" applyBorder="1" applyAlignment="1">
      <alignment horizontal="center" vertical="center" wrapText="1"/>
    </xf>
    <xf numFmtId="0" fontId="2" fillId="7" borderId="23" xfId="0" applyFont="1" applyFill="1" applyBorder="1" applyAlignment="1">
      <alignment horizontal="center" vertical="center" wrapText="1"/>
    </xf>
    <xf numFmtId="0" fontId="2" fillId="4" borderId="34" xfId="0" applyFont="1" applyFill="1" applyBorder="1" applyAlignment="1">
      <alignment horizontal="center" vertical="top" wrapText="1"/>
    </xf>
    <xf numFmtId="0" fontId="2" fillId="4" borderId="22" xfId="0" applyFont="1" applyFill="1" applyBorder="1" applyAlignment="1">
      <alignment horizontal="center" vertical="top" wrapText="1"/>
    </xf>
    <xf numFmtId="0" fontId="4" fillId="4" borderId="22" xfId="0" applyFont="1" applyFill="1" applyBorder="1" applyAlignment="1">
      <alignment horizontal="center" vertical="top" wrapText="1"/>
    </xf>
    <xf numFmtId="0" fontId="4" fillId="4" borderId="23" xfId="0" applyFont="1" applyFill="1" applyBorder="1" applyAlignment="1">
      <alignment horizontal="center" vertical="top" wrapText="1"/>
    </xf>
    <xf numFmtId="165" fontId="3" fillId="3" borderId="22" xfId="0" applyNumberFormat="1" applyFont="1" applyFill="1" applyBorder="1" applyAlignment="1">
      <alignment horizontal="center" vertical="top" wrapText="1" shrinkToFit="1"/>
    </xf>
    <xf numFmtId="0" fontId="2" fillId="3" borderId="22" xfId="0" applyFont="1" applyFill="1" applyBorder="1" applyAlignment="1">
      <alignment horizontal="center" vertical="top" wrapText="1"/>
    </xf>
    <xf numFmtId="0" fontId="4" fillId="2" borderId="7" xfId="0" applyFont="1" applyFill="1" applyBorder="1" applyAlignment="1">
      <alignment horizontal="center"/>
    </xf>
    <xf numFmtId="0" fontId="4" fillId="2" borderId="15" xfId="0" applyFont="1" applyFill="1" applyBorder="1" applyAlignment="1">
      <alignment horizontal="center"/>
    </xf>
    <xf numFmtId="0" fontId="4" fillId="5" borderId="21" xfId="0" applyFont="1" applyFill="1" applyBorder="1" applyAlignment="1">
      <alignment horizontal="right" vertical="center"/>
    </xf>
    <xf numFmtId="0" fontId="4" fillId="5" borderId="26" xfId="0" applyFont="1" applyFill="1" applyBorder="1" applyAlignment="1">
      <alignment horizontal="right"/>
    </xf>
    <xf numFmtId="0" fontId="2" fillId="5" borderId="7" xfId="0" applyFont="1" applyFill="1" applyBorder="1" applyAlignment="1">
      <alignment horizontal="center" vertical="center" wrapText="1"/>
    </xf>
    <xf numFmtId="0" fontId="2" fillId="5" borderId="15" xfId="0" applyFont="1" applyFill="1" applyBorder="1" applyAlignment="1">
      <alignment horizontal="center" vertical="center" wrapText="1"/>
    </xf>
    <xf numFmtId="0" fontId="2" fillId="5" borderId="45" xfId="0" applyFont="1" applyFill="1" applyBorder="1" applyAlignment="1">
      <alignment horizontal="center" vertical="center" wrapText="1"/>
    </xf>
    <xf numFmtId="0" fontId="2" fillId="5" borderId="28" xfId="0" applyFont="1" applyFill="1" applyBorder="1" applyAlignment="1">
      <alignment horizontal="center" vertical="center" wrapText="1"/>
    </xf>
    <xf numFmtId="0" fontId="4" fillId="6" borderId="21" xfId="0" applyFont="1" applyFill="1" applyBorder="1" applyAlignment="1">
      <alignment horizontal="right" vertical="center"/>
    </xf>
    <xf numFmtId="0" fontId="4" fillId="6" borderId="26" xfId="0" applyFont="1" applyFill="1" applyBorder="1" applyAlignment="1"/>
    <xf numFmtId="0" fontId="2" fillId="6" borderId="33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 wrapText="1"/>
    </xf>
  </cellXfs>
  <cellStyles count="2">
    <cellStyle name="Standard" xfId="0" builtinId="0"/>
    <cellStyle name="Standard 2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6"/>
  <sheetViews>
    <sheetView tabSelected="1" zoomScaleNormal="100" workbookViewId="0">
      <selection activeCell="A21" sqref="A21"/>
    </sheetView>
  </sheetViews>
  <sheetFormatPr baseColWidth="10" defaultColWidth="11.44140625" defaultRowHeight="13.2" x14ac:dyDescent="0.25"/>
  <cols>
    <col min="1" max="1" width="24.109375" style="2" customWidth="1"/>
    <col min="2" max="2" width="6.6640625" style="4" customWidth="1"/>
    <col min="3" max="3" width="10" style="2" customWidth="1"/>
    <col min="4" max="4" width="6.6640625" style="4" customWidth="1"/>
    <col min="5" max="5" width="6.6640625" style="2" customWidth="1"/>
    <col min="6" max="6" width="6.6640625" style="4" customWidth="1"/>
    <col min="7" max="7" width="7.6640625" style="2" customWidth="1"/>
    <col min="8" max="8" width="8.6640625" style="4" customWidth="1"/>
    <col min="9" max="9" width="8.5546875" style="2" customWidth="1"/>
    <col min="10" max="10" width="6.6640625" style="4" customWidth="1"/>
    <col min="11" max="11" width="6.6640625" style="2" customWidth="1"/>
    <col min="12" max="12" width="6.6640625" style="4" customWidth="1"/>
    <col min="13" max="13" width="6.6640625" style="2" customWidth="1"/>
    <col min="14" max="14" width="6.6640625" style="4" customWidth="1"/>
    <col min="15" max="16" width="6.6640625" style="2" customWidth="1"/>
    <col min="17" max="17" width="8.88671875" style="2" customWidth="1"/>
    <col min="18" max="16384" width="11.44140625" style="2"/>
  </cols>
  <sheetData>
    <row r="1" spans="1:18" ht="21" customHeight="1" x14ac:dyDescent="0.25">
      <c r="A1" s="3" t="s">
        <v>14</v>
      </c>
    </row>
    <row r="2" spans="1:18" ht="26.1" customHeight="1" thickBot="1" x14ac:dyDescent="0.3">
      <c r="A2" s="71"/>
      <c r="B2" s="73" t="s">
        <v>19</v>
      </c>
      <c r="C2" s="74"/>
      <c r="D2" s="75" t="s">
        <v>20</v>
      </c>
      <c r="E2" s="76"/>
      <c r="F2" s="77"/>
      <c r="G2" s="77"/>
      <c r="H2" s="77"/>
      <c r="I2" s="78"/>
      <c r="J2" s="79" t="s">
        <v>21</v>
      </c>
      <c r="K2" s="80"/>
      <c r="L2" s="80"/>
      <c r="M2" s="80"/>
      <c r="N2" s="80"/>
      <c r="O2" s="80"/>
      <c r="P2" s="69" t="s">
        <v>13</v>
      </c>
      <c r="Q2" s="70"/>
    </row>
    <row r="3" spans="1:18" ht="42.75" customHeight="1" x14ac:dyDescent="0.25">
      <c r="A3" s="71"/>
      <c r="B3" s="81"/>
      <c r="C3" s="82"/>
      <c r="D3" s="83" t="s">
        <v>18</v>
      </c>
      <c r="E3" s="84"/>
      <c r="F3" s="85" t="s">
        <v>22</v>
      </c>
      <c r="G3" s="86"/>
      <c r="H3" s="87" t="s">
        <v>23</v>
      </c>
      <c r="I3" s="88"/>
      <c r="J3" s="89" t="s">
        <v>18</v>
      </c>
      <c r="K3" s="90"/>
      <c r="L3" s="91" t="s">
        <v>16</v>
      </c>
      <c r="M3" s="92"/>
      <c r="N3" s="67" t="s">
        <v>11</v>
      </c>
      <c r="O3" s="68"/>
      <c r="P3" s="5"/>
      <c r="Q3" s="6"/>
    </row>
    <row r="4" spans="1:18" ht="15" customHeight="1" thickBot="1" x14ac:dyDescent="0.3">
      <c r="A4" s="72"/>
      <c r="B4" s="7" t="s">
        <v>1</v>
      </c>
      <c r="C4" s="8" t="s">
        <v>2</v>
      </c>
      <c r="D4" s="9" t="s">
        <v>1</v>
      </c>
      <c r="E4" s="10" t="s">
        <v>2</v>
      </c>
      <c r="F4" s="11" t="s">
        <v>1</v>
      </c>
      <c r="G4" s="12" t="s">
        <v>2</v>
      </c>
      <c r="H4" s="57" t="s">
        <v>1</v>
      </c>
      <c r="I4" s="13" t="s">
        <v>2</v>
      </c>
      <c r="J4" s="14" t="s">
        <v>1</v>
      </c>
      <c r="K4" s="15" t="s">
        <v>2</v>
      </c>
      <c r="L4" s="16" t="s">
        <v>1</v>
      </c>
      <c r="M4" s="17" t="s">
        <v>2</v>
      </c>
      <c r="N4" s="60" t="s">
        <v>1</v>
      </c>
      <c r="O4" s="61" t="s">
        <v>2</v>
      </c>
      <c r="P4" s="18" t="s">
        <v>1</v>
      </c>
      <c r="Q4" s="19" t="s">
        <v>2</v>
      </c>
      <c r="R4" s="20"/>
    </row>
    <row r="5" spans="1:18" ht="20.100000000000001" customHeight="1" x14ac:dyDescent="0.25">
      <c r="A5" s="21" t="s">
        <v>12</v>
      </c>
      <c r="B5" s="23">
        <v>9475</v>
      </c>
      <c r="C5" s="24">
        <f>B5/(B5+D5+J5)</f>
        <v>0.35852126532465567</v>
      </c>
      <c r="D5" s="25">
        <v>5235</v>
      </c>
      <c r="E5" s="26">
        <f>D5/(B5+D5+J5)</f>
        <v>0.19808536400787044</v>
      </c>
      <c r="F5" s="27">
        <v>2850</v>
      </c>
      <c r="G5" s="28">
        <f>F5/(B5+D5+J5)</f>
        <v>0.10784016951717874</v>
      </c>
      <c r="H5" s="58">
        <v>2385</v>
      </c>
      <c r="I5" s="29">
        <f>H5/(B5+D5+J5)</f>
        <v>9.0245194490691696E-2</v>
      </c>
      <c r="J5" s="30">
        <v>11718</v>
      </c>
      <c r="K5" s="31">
        <f>J5/(B5+D5+J5)</f>
        <v>0.44339337066747392</v>
      </c>
      <c r="L5" s="32">
        <f>J5-N5</f>
        <v>4216</v>
      </c>
      <c r="M5" s="33">
        <f>L5/(J5+D5+B5)</f>
        <v>0.15952777357348266</v>
      </c>
      <c r="N5" s="62">
        <v>7502</v>
      </c>
      <c r="O5" s="63">
        <f>N5/(J5+D5+B5)</f>
        <v>0.28386559709399123</v>
      </c>
      <c r="P5" s="34">
        <f t="shared" ref="P5" si="0">B5+D5+J5</f>
        <v>26428</v>
      </c>
      <c r="Q5" s="35">
        <v>1</v>
      </c>
    </row>
    <row r="6" spans="1:18" ht="14.25" customHeight="1" x14ac:dyDescent="0.25">
      <c r="A6" s="1" t="s">
        <v>17</v>
      </c>
      <c r="B6" s="36"/>
      <c r="C6" s="37"/>
      <c r="D6" s="38"/>
      <c r="E6" s="39"/>
      <c r="F6" s="40"/>
      <c r="G6" s="41"/>
      <c r="H6" s="59"/>
      <c r="I6" s="42"/>
      <c r="J6" s="43"/>
      <c r="K6" s="44"/>
      <c r="L6" s="45"/>
      <c r="M6" s="46"/>
      <c r="N6" s="64"/>
      <c r="O6" s="65"/>
      <c r="P6" s="47"/>
      <c r="Q6" s="48"/>
    </row>
    <row r="7" spans="1:18" ht="14.1" customHeight="1" x14ac:dyDescent="0.25">
      <c r="A7" s="22" t="s">
        <v>3</v>
      </c>
      <c r="B7" s="36">
        <f>B5-B8</f>
        <v>8146</v>
      </c>
      <c r="C7" s="49">
        <f>B7/SUM(B7+D7+J7)</f>
        <v>0.36178717356546458</v>
      </c>
      <c r="D7" s="38">
        <f>F7+H7</f>
        <v>4454</v>
      </c>
      <c r="E7" s="50">
        <f>D7/SUM(B7+D7+J7)</f>
        <v>0.19781488719133061</v>
      </c>
      <c r="F7" s="40">
        <f>F5-F8</f>
        <v>2425</v>
      </c>
      <c r="G7" s="51">
        <f>D7/SUM(B7+D7+J7)</f>
        <v>0.19781488719133061</v>
      </c>
      <c r="H7" s="59">
        <f>H5-H8</f>
        <v>2029</v>
      </c>
      <c r="I7" s="52">
        <f>H7/SUM(B7+D7+J7)</f>
        <v>9.0113696926629946E-2</v>
      </c>
      <c r="J7" s="43">
        <f>J5-J8</f>
        <v>9916</v>
      </c>
      <c r="K7" s="53">
        <f>J7/SUM(B7+D7+J7)</f>
        <v>0.44039793924320481</v>
      </c>
      <c r="L7" s="45">
        <f>J7-N7</f>
        <v>3545</v>
      </c>
      <c r="M7" s="54">
        <f>L7/SUM(B7+D7+J7)</f>
        <v>0.15744359566530466</v>
      </c>
      <c r="N7" s="64">
        <f>N5-N8</f>
        <v>6371</v>
      </c>
      <c r="O7" s="66">
        <f>N7/SUM(B7+D7+J7)</f>
        <v>0.28295434357790017</v>
      </c>
      <c r="P7" s="47">
        <f>B7+D7+J7</f>
        <v>22516</v>
      </c>
      <c r="Q7" s="55">
        <v>1</v>
      </c>
    </row>
    <row r="8" spans="1:18" ht="14.1" customHeight="1" x14ac:dyDescent="0.25">
      <c r="A8" s="22" t="s">
        <v>4</v>
      </c>
      <c r="B8" s="36">
        <v>1329</v>
      </c>
      <c r="C8" s="49">
        <f>B8/SUM(B8+D8+J8)</f>
        <v>0.33972392638036808</v>
      </c>
      <c r="D8" s="38">
        <f>F8+H8</f>
        <v>781</v>
      </c>
      <c r="E8" s="50">
        <f>D8/SUM(B8+D8+J8)</f>
        <v>0.19964212678936605</v>
      </c>
      <c r="F8" s="40">
        <v>425</v>
      </c>
      <c r="G8" s="51">
        <f>D8/SUM(B8+D8+J8)</f>
        <v>0.19964212678936605</v>
      </c>
      <c r="H8" s="59">
        <v>356</v>
      </c>
      <c r="I8" s="52">
        <f>H8/SUM(B8+D8+J8)</f>
        <v>9.1002044989775058E-2</v>
      </c>
      <c r="J8" s="43">
        <v>1802</v>
      </c>
      <c r="K8" s="53">
        <f>J8/SUM(B8+D8+J8)</f>
        <v>0.46063394683026587</v>
      </c>
      <c r="L8" s="45">
        <f>J8-N8</f>
        <v>671</v>
      </c>
      <c r="M8" s="54">
        <f>L8/SUM(B8+D8+J8)</f>
        <v>0.17152351738241309</v>
      </c>
      <c r="N8" s="64">
        <v>1131</v>
      </c>
      <c r="O8" s="66">
        <f>N8/SUM(B8+D8+J8)</f>
        <v>0.28911042944785276</v>
      </c>
      <c r="P8" s="47">
        <f>B8+D8+J8</f>
        <v>3912</v>
      </c>
      <c r="Q8" s="55">
        <v>1</v>
      </c>
    </row>
    <row r="9" spans="1:18" ht="18" customHeight="1" x14ac:dyDescent="0.25">
      <c r="A9" s="1" t="s">
        <v>5</v>
      </c>
      <c r="B9" s="36"/>
      <c r="C9" s="37"/>
      <c r="D9" s="38"/>
      <c r="E9" s="39"/>
      <c r="F9" s="40"/>
      <c r="G9" s="41"/>
      <c r="H9" s="59"/>
      <c r="I9" s="42"/>
      <c r="J9" s="43"/>
      <c r="K9" s="44"/>
      <c r="L9" s="45"/>
      <c r="M9" s="46"/>
      <c r="N9" s="64"/>
      <c r="O9" s="65"/>
      <c r="P9" s="56"/>
      <c r="Q9" s="55"/>
    </row>
    <row r="10" spans="1:18" ht="14.1" customHeight="1" x14ac:dyDescent="0.25">
      <c r="A10" s="22" t="s">
        <v>6</v>
      </c>
      <c r="B10" s="36">
        <v>299</v>
      </c>
      <c r="C10" s="49">
        <f>B10/SUM(B10+D10+J10)</f>
        <v>0.26159230096237968</v>
      </c>
      <c r="D10" s="38">
        <f>F10+H10</f>
        <v>285</v>
      </c>
      <c r="E10" s="50">
        <f>D10/SUM(B10+D10+J10)</f>
        <v>0.24934383202099739</v>
      </c>
      <c r="F10" s="40">
        <v>100</v>
      </c>
      <c r="G10" s="51">
        <f>F10/SUM(B10+D10+J10)</f>
        <v>8.7489063867016617E-2</v>
      </c>
      <c r="H10" s="59">
        <v>185</v>
      </c>
      <c r="I10" s="52">
        <f>H10/SUM(B10+D10+J10)</f>
        <v>0.16185476815398075</v>
      </c>
      <c r="J10" s="43">
        <v>559</v>
      </c>
      <c r="K10" s="53">
        <f>J10/SUM(B10+D10+J10)</f>
        <v>0.48906386701662291</v>
      </c>
      <c r="L10" s="45">
        <f>J10-N10</f>
        <v>203</v>
      </c>
      <c r="M10" s="54">
        <f>L10/SUM(B10+D10+J10)</f>
        <v>0.17760279965004375</v>
      </c>
      <c r="N10" s="64">
        <v>356</v>
      </c>
      <c r="O10" s="66">
        <f>N10/SUM(B10+D10+J10)</f>
        <v>0.31146106736657919</v>
      </c>
      <c r="P10" s="47">
        <f>B10+D10+J10</f>
        <v>1143</v>
      </c>
      <c r="Q10" s="55">
        <v>1</v>
      </c>
    </row>
    <row r="11" spans="1:18" ht="14.1" customHeight="1" x14ac:dyDescent="0.25">
      <c r="A11" s="22" t="s">
        <v>7</v>
      </c>
      <c r="B11" s="36">
        <v>3949</v>
      </c>
      <c r="C11" s="49">
        <f>B11/SUM(B11+D11+J11)</f>
        <v>0.42203697766378112</v>
      </c>
      <c r="D11" s="38">
        <f t="shared" ref="D11:D15" si="1">F11+H11</f>
        <v>1841</v>
      </c>
      <c r="E11" s="50">
        <f t="shared" ref="E11:E15" si="2">D11/SUM(B11+D11+J11)</f>
        <v>0.19675109543657154</v>
      </c>
      <c r="F11" s="40">
        <v>1303</v>
      </c>
      <c r="G11" s="51">
        <f t="shared" ref="G11:G15" si="3">F11/SUM(B11+D11+J11)</f>
        <v>0.13925403441273912</v>
      </c>
      <c r="H11" s="59">
        <v>538</v>
      </c>
      <c r="I11" s="52">
        <f t="shared" ref="I11:I15" si="4">H11/SUM(B11+D11+J11)</f>
        <v>5.7497061023832424E-2</v>
      </c>
      <c r="J11" s="43">
        <v>3567</v>
      </c>
      <c r="K11" s="53">
        <f t="shared" ref="K11:K15" si="5">J11/SUM(B11+D11+J11)</f>
        <v>0.38121192689964734</v>
      </c>
      <c r="L11" s="45">
        <f t="shared" ref="L11:L15" si="6">J11-N11</f>
        <v>1421</v>
      </c>
      <c r="M11" s="54">
        <f t="shared" ref="M11:M15" si="7">L11/SUM(B11+D11+J11)</f>
        <v>0.15186491396815219</v>
      </c>
      <c r="N11" s="64">
        <v>2146</v>
      </c>
      <c r="O11" s="66">
        <f t="shared" ref="O11:O15" si="8">N11/SUM(B11+D11+J11)</f>
        <v>0.22934701293149515</v>
      </c>
      <c r="P11" s="47">
        <f t="shared" ref="P11:P15" si="9">B11+D11+J11</f>
        <v>9357</v>
      </c>
      <c r="Q11" s="55">
        <v>1</v>
      </c>
    </row>
    <row r="12" spans="1:18" ht="14.1" customHeight="1" x14ac:dyDescent="0.25">
      <c r="A12" s="22" t="s">
        <v>8</v>
      </c>
      <c r="B12" s="36">
        <v>1562</v>
      </c>
      <c r="C12" s="49">
        <f t="shared" ref="C12:C15" si="10">B12/SUM(B12+D12+J12)</f>
        <v>0.35564663023679416</v>
      </c>
      <c r="D12" s="38">
        <f t="shared" si="1"/>
        <v>948</v>
      </c>
      <c r="E12" s="50">
        <f t="shared" si="2"/>
        <v>0.21584699453551912</v>
      </c>
      <c r="F12" s="40">
        <v>621</v>
      </c>
      <c r="G12" s="51">
        <f t="shared" si="3"/>
        <v>0.14139344262295081</v>
      </c>
      <c r="H12" s="59">
        <v>327</v>
      </c>
      <c r="I12" s="52">
        <f t="shared" si="4"/>
        <v>7.4453551912568305E-2</v>
      </c>
      <c r="J12" s="43">
        <v>1882</v>
      </c>
      <c r="K12" s="53">
        <f t="shared" si="5"/>
        <v>0.4285063752276867</v>
      </c>
      <c r="L12" s="45">
        <f t="shared" si="6"/>
        <v>942</v>
      </c>
      <c r="M12" s="54">
        <f t="shared" si="7"/>
        <v>0.21448087431693988</v>
      </c>
      <c r="N12" s="64">
        <v>940</v>
      </c>
      <c r="O12" s="66">
        <f t="shared" si="8"/>
        <v>0.21402550091074682</v>
      </c>
      <c r="P12" s="47">
        <f t="shared" si="9"/>
        <v>4392</v>
      </c>
      <c r="Q12" s="55">
        <v>1</v>
      </c>
    </row>
    <row r="13" spans="1:18" ht="14.1" customHeight="1" x14ac:dyDescent="0.25">
      <c r="A13" s="22" t="s">
        <v>9</v>
      </c>
      <c r="B13" s="36">
        <v>295</v>
      </c>
      <c r="C13" s="49">
        <f t="shared" si="10"/>
        <v>0.28095238095238095</v>
      </c>
      <c r="D13" s="38">
        <f t="shared" si="1"/>
        <v>191</v>
      </c>
      <c r="E13" s="50">
        <f t="shared" si="2"/>
        <v>0.1819047619047619</v>
      </c>
      <c r="F13" s="40">
        <v>124</v>
      </c>
      <c r="G13" s="51">
        <f t="shared" si="3"/>
        <v>0.1180952380952381</v>
      </c>
      <c r="H13" s="59">
        <v>67</v>
      </c>
      <c r="I13" s="52">
        <f t="shared" si="4"/>
        <v>6.3809523809523816E-2</v>
      </c>
      <c r="J13" s="43">
        <v>564</v>
      </c>
      <c r="K13" s="53">
        <f t="shared" si="5"/>
        <v>0.53714285714285714</v>
      </c>
      <c r="L13" s="45">
        <f t="shared" si="6"/>
        <v>345</v>
      </c>
      <c r="M13" s="54">
        <f t="shared" si="7"/>
        <v>0.32857142857142857</v>
      </c>
      <c r="N13" s="64">
        <v>219</v>
      </c>
      <c r="O13" s="66">
        <f t="shared" si="8"/>
        <v>0.20857142857142857</v>
      </c>
      <c r="P13" s="47">
        <f t="shared" si="9"/>
        <v>1050</v>
      </c>
      <c r="Q13" s="55">
        <v>1</v>
      </c>
    </row>
    <row r="14" spans="1:18" ht="14.1" customHeight="1" x14ac:dyDescent="0.25">
      <c r="A14" s="22" t="s">
        <v>10</v>
      </c>
      <c r="B14" s="36">
        <v>1391</v>
      </c>
      <c r="C14" s="49">
        <f t="shared" si="10"/>
        <v>0.27566389219183512</v>
      </c>
      <c r="D14" s="38">
        <f t="shared" si="1"/>
        <v>1124</v>
      </c>
      <c r="E14" s="50">
        <f t="shared" si="2"/>
        <v>0.22275069361870789</v>
      </c>
      <c r="F14" s="40">
        <v>394</v>
      </c>
      <c r="G14" s="51">
        <f t="shared" si="3"/>
        <v>7.8081648830757036E-2</v>
      </c>
      <c r="H14" s="59">
        <v>730</v>
      </c>
      <c r="I14" s="52">
        <f t="shared" si="4"/>
        <v>0.14466904478795084</v>
      </c>
      <c r="J14" s="43">
        <v>2531</v>
      </c>
      <c r="K14" s="53">
        <f t="shared" si="5"/>
        <v>0.50158541418945701</v>
      </c>
      <c r="L14" s="45">
        <f t="shared" si="6"/>
        <v>709</v>
      </c>
      <c r="M14" s="54">
        <f t="shared" si="7"/>
        <v>0.14050733254062625</v>
      </c>
      <c r="N14" s="64">
        <v>1822</v>
      </c>
      <c r="O14" s="66">
        <f t="shared" si="8"/>
        <v>0.36107808164883076</v>
      </c>
      <c r="P14" s="47">
        <f t="shared" si="9"/>
        <v>5046</v>
      </c>
      <c r="Q14" s="55">
        <v>1</v>
      </c>
    </row>
    <row r="15" spans="1:18" ht="14.1" customHeight="1" x14ac:dyDescent="0.25">
      <c r="A15" s="22" t="s">
        <v>0</v>
      </c>
      <c r="B15" s="36">
        <v>1979</v>
      </c>
      <c r="C15" s="49">
        <f t="shared" si="10"/>
        <v>0.36378676470588234</v>
      </c>
      <c r="D15" s="38">
        <f t="shared" si="1"/>
        <v>846</v>
      </c>
      <c r="E15" s="50">
        <f t="shared" si="2"/>
        <v>0.15551470588235294</v>
      </c>
      <c r="F15" s="40">
        <f>F5-SUM(F10:F14)</f>
        <v>308</v>
      </c>
      <c r="G15" s="51">
        <f t="shared" si="3"/>
        <v>5.6617647058823529E-2</v>
      </c>
      <c r="H15" s="59">
        <f>H5-SUM(H10:H14)</f>
        <v>538</v>
      </c>
      <c r="I15" s="52">
        <f t="shared" si="4"/>
        <v>9.8897058823529407E-2</v>
      </c>
      <c r="J15" s="43">
        <v>2615</v>
      </c>
      <c r="K15" s="53">
        <f t="shared" si="5"/>
        <v>0.48069852941176472</v>
      </c>
      <c r="L15" s="45">
        <f t="shared" si="6"/>
        <v>596</v>
      </c>
      <c r="M15" s="54">
        <f t="shared" si="7"/>
        <v>0.10955882352941176</v>
      </c>
      <c r="N15" s="64">
        <f>N5-SUM(N10:N14)</f>
        <v>2019</v>
      </c>
      <c r="O15" s="66">
        <f t="shared" si="8"/>
        <v>0.37113970588235295</v>
      </c>
      <c r="P15" s="47">
        <f t="shared" si="9"/>
        <v>5440</v>
      </c>
      <c r="Q15" s="55">
        <v>1</v>
      </c>
    </row>
    <row r="16" spans="1:18" ht="21" customHeight="1" x14ac:dyDescent="0.25">
      <c r="A16" s="2" t="s">
        <v>15</v>
      </c>
    </row>
  </sheetData>
  <mergeCells count="12">
    <mergeCell ref="N3:O3"/>
    <mergeCell ref="P2:Q2"/>
    <mergeCell ref="A2:A4"/>
    <mergeCell ref="B2:C2"/>
    <mergeCell ref="D2:I2"/>
    <mergeCell ref="J2:O2"/>
    <mergeCell ref="B3:C3"/>
    <mergeCell ref="D3:E3"/>
    <mergeCell ref="F3:G3"/>
    <mergeCell ref="H3:I3"/>
    <mergeCell ref="J3:K3"/>
    <mergeCell ref="L3:M3"/>
  </mergeCells>
  <pageMargins left="0.7" right="0.7" top="0.78740157499999996" bottom="0.78740157499999996" header="0.3" footer="0.3"/>
  <pageSetup scale="86" orientation="landscape" r:id="rId1"/>
  <ignoredErrors>
    <ignoredError sqref="G15 G7 I7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A12.2.2-2</vt:lpstr>
      <vt:lpstr>'Tabelle A12.2.2-2'!Druckbereich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Christ, Alexander</dc:creator>
  <cp:lastModifiedBy>Friedrich, Michael</cp:lastModifiedBy>
  <cp:lastPrinted>2018-03-01T08:32:13Z</cp:lastPrinted>
  <dcterms:created xsi:type="dcterms:W3CDTF">2017-12-05T16:50:31Z</dcterms:created>
  <dcterms:modified xsi:type="dcterms:W3CDTF">2018-03-06T14:11:44Z</dcterms:modified>
</cp:coreProperties>
</file>