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2 final\"/>
    </mc:Choice>
  </mc:AlternateContent>
  <bookViews>
    <workbookView xWindow="0" yWindow="0" windowWidth="19200" windowHeight="11460"/>
  </bookViews>
  <sheets>
    <sheet name="A12.2.1 Tabelle 1" sheetId="2" r:id="rId1"/>
  </sheets>
  <definedNames>
    <definedName name="_xlnm.Print_Area" localSheetId="0">'A12.2.1 Tabelle 1'!$A$1:$N$53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9" i="2" l="1"/>
  <c r="B39" i="2"/>
  <c r="N37" i="2" l="1"/>
  <c r="C29" i="2"/>
  <c r="D37" i="2"/>
  <c r="B29" i="2"/>
  <c r="D24" i="2" l="1"/>
  <c r="D25" i="2"/>
  <c r="D26" i="2"/>
  <c r="D27" i="2"/>
  <c r="D28" i="2"/>
  <c r="C23" i="2"/>
  <c r="B23" i="2"/>
  <c r="D23" i="2" l="1"/>
  <c r="N36" i="2"/>
  <c r="D36" i="2"/>
  <c r="N20" i="2"/>
  <c r="D20" i="2"/>
  <c r="C13" i="2"/>
  <c r="C7" i="2"/>
  <c r="B7" i="2"/>
  <c r="N52" i="2"/>
  <c r="D52" i="2"/>
  <c r="N51" i="2"/>
  <c r="D51" i="2"/>
  <c r="N50" i="2"/>
  <c r="D50" i="2"/>
  <c r="N49" i="2"/>
  <c r="D49" i="2"/>
  <c r="N48" i="2"/>
  <c r="D48" i="2"/>
  <c r="N47" i="2"/>
  <c r="D47" i="2"/>
  <c r="N46" i="2"/>
  <c r="D46" i="2"/>
  <c r="M45" i="2"/>
  <c r="L45" i="2"/>
  <c r="D45" i="2"/>
  <c r="N44" i="2"/>
  <c r="D44" i="2"/>
  <c r="N43" i="2"/>
  <c r="D43" i="2"/>
  <c r="N42" i="2"/>
  <c r="D42" i="2"/>
  <c r="N41" i="2"/>
  <c r="D41" i="2"/>
  <c r="N40" i="2"/>
  <c r="D40" i="2"/>
  <c r="M39" i="2"/>
  <c r="L39" i="2"/>
  <c r="D39" i="2"/>
  <c r="N35" i="2"/>
  <c r="D35" i="2"/>
  <c r="N34" i="2"/>
  <c r="D34" i="2"/>
  <c r="N33" i="2"/>
  <c r="D33" i="2"/>
  <c r="N32" i="2"/>
  <c r="D32" i="2"/>
  <c r="N31" i="2"/>
  <c r="D31" i="2"/>
  <c r="N30" i="2"/>
  <c r="D30" i="2"/>
  <c r="M29" i="2"/>
  <c r="L29" i="2"/>
  <c r="D29" i="2"/>
  <c r="N28" i="2"/>
  <c r="N27" i="2"/>
  <c r="N26" i="2"/>
  <c r="N25" i="2"/>
  <c r="N24" i="2"/>
  <c r="M23" i="2"/>
  <c r="L23" i="2"/>
  <c r="N21" i="2"/>
  <c r="N19" i="2"/>
  <c r="D19" i="2"/>
  <c r="N18" i="2"/>
  <c r="D18" i="2"/>
  <c r="N17" i="2"/>
  <c r="D17" i="2"/>
  <c r="N16" i="2"/>
  <c r="D16" i="2"/>
  <c r="N15" i="2"/>
  <c r="D15" i="2"/>
  <c r="N14" i="2"/>
  <c r="D14" i="2"/>
  <c r="M13" i="2"/>
  <c r="L13" i="2"/>
  <c r="N12" i="2"/>
  <c r="D12" i="2"/>
  <c r="N11" i="2"/>
  <c r="D11" i="2"/>
  <c r="N10" i="2"/>
  <c r="D10" i="2"/>
  <c r="N9" i="2"/>
  <c r="D9" i="2"/>
  <c r="N8" i="2"/>
  <c r="D8" i="2"/>
  <c r="M7" i="2"/>
  <c r="L7" i="2"/>
  <c r="D13" i="2" l="1"/>
  <c r="E13" i="2"/>
  <c r="N39" i="2"/>
  <c r="N13" i="2"/>
  <c r="N45" i="2"/>
  <c r="N23" i="2"/>
  <c r="N29" i="2"/>
  <c r="D7" i="2"/>
  <c r="N7" i="2"/>
</calcChain>
</file>

<file path=xl/sharedStrings.xml><?xml version="1.0" encoding="utf-8"?>
<sst xmlns="http://schemas.openxmlformats.org/spreadsheetml/2006/main" count="69" uniqueCount="38">
  <si>
    <t>Assistierte Ausbildung</t>
  </si>
  <si>
    <t>Berufsvorbereitende Bildungsmaßnahmen</t>
  </si>
  <si>
    <t>Einstiegsqualifizierung</t>
  </si>
  <si>
    <t>Ausbildungsbegleitende Hilfen</t>
  </si>
  <si>
    <t>Deutschland</t>
  </si>
  <si>
    <t>Kompetenzfeststellung, frühzeitige Aktivierung und Spracherwerb (KompAS)</t>
  </si>
  <si>
    <t>Kooperationsmodell mit berufsanschlussfähiger Weiterbildung (Kommit)</t>
  </si>
  <si>
    <t>darunter</t>
  </si>
  <si>
    <t>Personen im Kontext Fluchtmigration</t>
  </si>
  <si>
    <t>in %</t>
  </si>
  <si>
    <t>Westdeutschland</t>
  </si>
  <si>
    <t>Ostdeutschland</t>
  </si>
  <si>
    <t xml:space="preserve">Männer </t>
  </si>
  <si>
    <t>Frauen</t>
  </si>
  <si>
    <t>kein HS-Abschluss</t>
  </si>
  <si>
    <t>HS-Abschluss</t>
  </si>
  <si>
    <t>Mittlere Reife</t>
  </si>
  <si>
    <t>(Fach-) Hochschul-reife</t>
  </si>
  <si>
    <t>keine Angabe</t>
  </si>
  <si>
    <t>darunter (in %)</t>
  </si>
  <si>
    <t>Bestand Teilnehmer insg.</t>
  </si>
  <si>
    <t>Eintritte
Teilnehmer insg.</t>
  </si>
  <si>
    <t>Eintritte 
(12-Monatssumme)</t>
  </si>
  <si>
    <t>Bestand 
(12-Monatsdurchschnitt)</t>
  </si>
  <si>
    <t>Instrumente der Arbeitsmarktpolitik</t>
  </si>
  <si>
    <t>Perspektiven für junge Flüchtlinge (PerjuF)</t>
  </si>
  <si>
    <t>Perspektiven für junge Flüchtlinge im Handwerk (PerjuF-H)</t>
  </si>
  <si>
    <t>Perspektiven für weibliche Flüchtlinge</t>
  </si>
  <si>
    <t>Kombination berufsbezogene Sprachförderung</t>
  </si>
  <si>
    <r>
      <t xml:space="preserve">BA-Maßnahmen zur Berufswahl und Berufsausbildung </t>
    </r>
    <r>
      <rPr>
        <b/>
        <vertAlign val="superscript"/>
        <sz val="10"/>
        <rFont val="Arial"/>
        <family val="2"/>
      </rPr>
      <t>1</t>
    </r>
  </si>
  <si>
    <r>
      <t>BA-Maßnahmen zur Berufswahl und Berufsausbildung</t>
    </r>
    <r>
      <rPr>
        <b/>
        <vertAlign val="superscript"/>
        <sz val="10"/>
        <rFont val="Arial"/>
        <family val="2"/>
      </rPr>
      <t xml:space="preserve"> 1</t>
    </r>
  </si>
  <si>
    <t>Tabelle A12.2.1-1: Bestand und Eintritte von Teilnehmenden in ausgewählten arbeitsmarktpolitischen Instrumenten, September 2018 bis August 2019</t>
  </si>
  <si>
    <t>Kombination berufsbezogene Sprachförderung für junge Flüchtlinge (KomjuF)</t>
  </si>
  <si>
    <t>Berufseinstiegsbegleitung</t>
  </si>
  <si>
    <t>BA-Maßnahmen vorwiegend für Flüchtlinge</t>
  </si>
  <si>
    <t>Perspektiven für Flüchtlinge (PerF) (nur im SGB III)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</si>
  <si>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Ohne Ergebnisse zu Teilnahmen an Berufsorientierungsmaßnahmen nach § 48 SGB III.</t>
    </r>
  </si>
  <si>
    <t>Quelle: Bundesagentur für Arbeit, Förderstatistik; Daten- und Gebietsstand: November 2019;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</si>
</sst>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</fills>
  <borders count="40">
    <border>
      <left/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auto="1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auto="1"/>
      </right>
      <top style="thin">
        <color indexed="64"/>
      </top>
      <bottom/>
      <diagonal/>
    </border>
    <border>
      <left style="hair">
        <color auto="1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auto="1"/>
      </left>
      <right style="thin">
        <color indexed="64"/>
      </right>
      <top/>
      <bottom/>
      <diagonal/>
    </border>
    <border>
      <left style="hair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71">
    <xf numFmtId="0" fontId="0" fillId="0" borderId="0" xfId="0"/>
    <xf numFmtId="0" fontId="1" fillId="0" borderId="0" xfId="0" applyFont="1" applyAlignment="1">
      <alignment wrapText="1"/>
    </xf>
    <xf numFmtId="3" fontId="1" fillId="0" borderId="0" xfId="0" applyNumberFormat="1" applyFont="1" applyAlignment="1">
      <alignment wrapText="1"/>
    </xf>
    <xf numFmtId="0" fontId="2" fillId="2" borderId="6" xfId="0" applyFont="1" applyFill="1" applyBorder="1" applyAlignment="1">
      <alignment wrapText="1"/>
    </xf>
    <xf numFmtId="3" fontId="2" fillId="2" borderId="1" xfId="0" applyNumberFormat="1" applyFont="1" applyFill="1" applyBorder="1" applyAlignment="1">
      <alignment wrapText="1"/>
    </xf>
    <xf numFmtId="3" fontId="2" fillId="2" borderId="2" xfId="0" applyNumberFormat="1" applyFont="1" applyFill="1" applyBorder="1" applyAlignment="1">
      <alignment wrapText="1"/>
    </xf>
    <xf numFmtId="0" fontId="2" fillId="2" borderId="7" xfId="0" applyFont="1" applyFill="1" applyBorder="1" applyAlignment="1">
      <alignment wrapText="1"/>
    </xf>
    <xf numFmtId="3" fontId="2" fillId="2" borderId="13" xfId="0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1" fillId="0" borderId="0" xfId="0" applyFont="1" applyBorder="1" applyAlignment="1">
      <alignment wrapText="1"/>
    </xf>
    <xf numFmtId="164" fontId="3" fillId="4" borderId="4" xfId="0" applyNumberFormat="1" applyFont="1" applyFill="1" applyBorder="1" applyAlignment="1">
      <alignment wrapText="1"/>
    </xf>
    <xf numFmtId="164" fontId="3" fillId="4" borderId="1" xfId="0" applyNumberFormat="1" applyFont="1" applyFill="1" applyBorder="1" applyAlignment="1">
      <alignment wrapText="1"/>
    </xf>
    <xf numFmtId="3" fontId="3" fillId="5" borderId="1" xfId="0" applyNumberFormat="1" applyFont="1" applyFill="1" applyBorder="1" applyAlignment="1">
      <alignment wrapText="1"/>
    </xf>
    <xf numFmtId="0" fontId="4" fillId="3" borderId="0" xfId="0" applyFont="1" applyFill="1" applyBorder="1" applyAlignment="1">
      <alignment wrapText="1"/>
    </xf>
    <xf numFmtId="0" fontId="3" fillId="3" borderId="0" xfId="0" applyFont="1" applyFill="1" applyBorder="1" applyAlignment="1">
      <alignment wrapText="1"/>
    </xf>
    <xf numFmtId="3" fontId="3" fillId="3" borderId="3" xfId="0" applyNumberFormat="1" applyFont="1" applyFill="1" applyBorder="1" applyAlignment="1">
      <alignment wrapText="1"/>
    </xf>
    <xf numFmtId="3" fontId="3" fillId="3" borderId="4" xfId="0" applyNumberFormat="1" applyFont="1" applyFill="1" applyBorder="1" applyAlignment="1">
      <alignment wrapText="1"/>
    </xf>
    <xf numFmtId="164" fontId="3" fillId="3" borderId="16" xfId="0" applyNumberFormat="1" applyFont="1" applyFill="1" applyBorder="1" applyAlignment="1">
      <alignment wrapText="1"/>
    </xf>
    <xf numFmtId="164" fontId="3" fillId="3" borderId="4" xfId="0" applyNumberFormat="1" applyFont="1" applyFill="1" applyBorder="1" applyAlignment="1">
      <alignment wrapText="1"/>
    </xf>
    <xf numFmtId="164" fontId="3" fillId="3" borderId="0" xfId="0" applyNumberFormat="1" applyFont="1" applyFill="1" applyBorder="1" applyAlignment="1">
      <alignment wrapText="1"/>
    </xf>
    <xf numFmtId="164" fontId="3" fillId="3" borderId="1" xfId="0" applyNumberFormat="1" applyFont="1" applyFill="1" applyBorder="1" applyAlignment="1">
      <alignment wrapText="1"/>
    </xf>
    <xf numFmtId="164" fontId="3" fillId="3" borderId="25" xfId="0" applyNumberFormat="1" applyFont="1" applyFill="1" applyBorder="1" applyAlignment="1">
      <alignment wrapText="1"/>
    </xf>
    <xf numFmtId="3" fontId="3" fillId="3" borderId="32" xfId="0" applyNumberFormat="1" applyFont="1" applyFill="1" applyBorder="1" applyAlignment="1">
      <alignment wrapText="1"/>
    </xf>
    <xf numFmtId="3" fontId="3" fillId="3" borderId="1" xfId="0" applyNumberFormat="1" applyFont="1" applyFill="1" applyBorder="1" applyAlignment="1">
      <alignment wrapText="1"/>
    </xf>
    <xf numFmtId="165" fontId="3" fillId="3" borderId="2" xfId="0" applyNumberFormat="1" applyFont="1" applyFill="1" applyBorder="1" applyAlignment="1">
      <alignment wrapText="1"/>
    </xf>
    <xf numFmtId="0" fontId="4" fillId="5" borderId="0" xfId="0" applyFont="1" applyFill="1" applyBorder="1" applyAlignment="1">
      <alignment wrapText="1"/>
    </xf>
    <xf numFmtId="0" fontId="3" fillId="5" borderId="0" xfId="0" applyFont="1" applyFill="1" applyBorder="1" applyAlignment="1">
      <alignment wrapText="1"/>
    </xf>
    <xf numFmtId="3" fontId="3" fillId="5" borderId="3" xfId="0" applyNumberFormat="1" applyFont="1" applyFill="1" applyBorder="1" applyAlignment="1">
      <alignment wrapText="1"/>
    </xf>
    <xf numFmtId="3" fontId="3" fillId="5" borderId="4" xfId="0" applyNumberFormat="1" applyFont="1" applyFill="1" applyBorder="1" applyAlignment="1">
      <alignment wrapText="1"/>
    </xf>
    <xf numFmtId="164" fontId="3" fillId="5" borderId="16" xfId="0" applyNumberFormat="1" applyFont="1" applyFill="1" applyBorder="1" applyAlignment="1">
      <alignment wrapText="1"/>
    </xf>
    <xf numFmtId="164" fontId="3" fillId="5" borderId="4" xfId="0" applyNumberFormat="1" applyFont="1" applyFill="1" applyBorder="1" applyAlignment="1">
      <alignment wrapText="1"/>
    </xf>
    <xf numFmtId="164" fontId="3" fillId="5" borderId="1" xfId="0" applyNumberFormat="1" applyFont="1" applyFill="1" applyBorder="1" applyAlignment="1">
      <alignment wrapText="1"/>
    </xf>
    <xf numFmtId="164" fontId="3" fillId="5" borderId="25" xfId="0" applyNumberFormat="1" applyFont="1" applyFill="1" applyBorder="1" applyAlignment="1">
      <alignment wrapText="1"/>
    </xf>
    <xf numFmtId="165" fontId="3" fillId="5" borderId="2" xfId="0" applyNumberFormat="1" applyFont="1" applyFill="1" applyBorder="1" applyAlignment="1">
      <alignment wrapText="1"/>
    </xf>
    <xf numFmtId="164" fontId="3" fillId="5" borderId="33" xfId="0" applyNumberFormat="1" applyFont="1" applyFill="1" applyBorder="1" applyAlignment="1">
      <alignment wrapText="1"/>
    </xf>
    <xf numFmtId="164" fontId="3" fillId="5" borderId="34" xfId="0" applyNumberFormat="1" applyFont="1" applyFill="1" applyBorder="1" applyAlignment="1">
      <alignment wrapText="1"/>
    </xf>
    <xf numFmtId="0" fontId="4" fillId="4" borderId="0" xfId="0" applyFont="1" applyFill="1" applyBorder="1" applyAlignment="1">
      <alignment wrapText="1"/>
    </xf>
    <xf numFmtId="0" fontId="3" fillId="4" borderId="0" xfId="0" applyFont="1" applyFill="1" applyBorder="1" applyAlignment="1">
      <alignment wrapText="1"/>
    </xf>
    <xf numFmtId="3" fontId="3" fillId="4" borderId="4" xfId="0" applyNumberFormat="1" applyFont="1" applyFill="1" applyBorder="1" applyAlignment="1">
      <alignment wrapText="1"/>
    </xf>
    <xf numFmtId="164" fontId="3" fillId="4" borderId="16" xfId="0" applyNumberFormat="1" applyFont="1" applyFill="1" applyBorder="1" applyAlignment="1">
      <alignment wrapText="1"/>
    </xf>
    <xf numFmtId="3" fontId="3" fillId="4" borderId="1" xfId="0" applyNumberFormat="1" applyFont="1" applyFill="1" applyBorder="1" applyAlignment="1">
      <alignment wrapText="1"/>
    </xf>
    <xf numFmtId="165" fontId="3" fillId="4" borderId="2" xfId="0" applyNumberFormat="1" applyFont="1" applyFill="1" applyBorder="1" applyAlignment="1">
      <alignment wrapText="1"/>
    </xf>
    <xf numFmtId="164" fontId="3" fillId="4" borderId="25" xfId="0" applyNumberFormat="1" applyFont="1" applyFill="1" applyBorder="1" applyAlignment="1">
      <alignment wrapText="1"/>
    </xf>
    <xf numFmtId="164" fontId="3" fillId="4" borderId="33" xfId="0" applyNumberFormat="1" applyFont="1" applyFill="1" applyBorder="1" applyAlignment="1">
      <alignment wrapText="1"/>
    </xf>
    <xf numFmtId="1" fontId="3" fillId="3" borderId="0" xfId="0" applyNumberFormat="1" applyFont="1" applyFill="1" applyBorder="1" applyAlignment="1">
      <alignment wrapText="1"/>
    </xf>
    <xf numFmtId="0" fontId="3" fillId="4" borderId="21" xfId="0" applyFont="1" applyFill="1" applyBorder="1" applyAlignment="1">
      <alignment wrapText="1"/>
    </xf>
    <xf numFmtId="1" fontId="3" fillId="3" borderId="35" xfId="0" applyNumberFormat="1" applyFont="1" applyFill="1" applyBorder="1" applyAlignment="1">
      <alignment wrapText="1"/>
    </xf>
    <xf numFmtId="164" fontId="3" fillId="4" borderId="1" xfId="0" applyNumberFormat="1" applyFont="1" applyFill="1" applyBorder="1" applyAlignment="1">
      <alignment horizontal="right" wrapText="1"/>
    </xf>
    <xf numFmtId="164" fontId="3" fillId="4" borderId="25" xfId="0" applyNumberFormat="1" applyFont="1" applyFill="1" applyBorder="1" applyAlignment="1">
      <alignment horizontal="right" wrapText="1"/>
    </xf>
    <xf numFmtId="3" fontId="4" fillId="3" borderId="3" xfId="0" applyNumberFormat="1" applyFont="1" applyFill="1" applyBorder="1" applyAlignment="1">
      <alignment vertical="center" wrapText="1"/>
    </xf>
    <xf numFmtId="164" fontId="4" fillId="3" borderId="16" xfId="0" applyNumberFormat="1" applyFont="1" applyFill="1" applyBorder="1" applyAlignment="1">
      <alignment vertical="center" wrapText="1"/>
    </xf>
    <xf numFmtId="164" fontId="4" fillId="3" borderId="6" xfId="0" applyNumberFormat="1" applyFont="1" applyFill="1" applyBorder="1" applyAlignment="1">
      <alignment vertical="center" wrapText="1"/>
    </xf>
    <xf numFmtId="164" fontId="4" fillId="3" borderId="21" xfId="0" applyNumberFormat="1" applyFont="1" applyFill="1" applyBorder="1" applyAlignment="1">
      <alignment vertical="center" wrapText="1"/>
    </xf>
    <xf numFmtId="164" fontId="4" fillId="3" borderId="24" xfId="0" applyNumberFormat="1" applyFont="1" applyFill="1" applyBorder="1" applyAlignment="1">
      <alignment vertical="center" wrapText="1"/>
    </xf>
    <xf numFmtId="164" fontId="4" fillId="3" borderId="20" xfId="0" applyNumberFormat="1" applyFont="1" applyFill="1" applyBorder="1" applyAlignment="1">
      <alignment vertical="center" wrapText="1"/>
    </xf>
    <xf numFmtId="3" fontId="4" fillId="3" borderId="31" xfId="0" applyNumberFormat="1" applyFont="1" applyFill="1" applyBorder="1" applyAlignment="1">
      <alignment vertical="center" wrapText="1"/>
    </xf>
    <xf numFmtId="3" fontId="4" fillId="3" borderId="1" xfId="0" applyNumberFormat="1" applyFont="1" applyFill="1" applyBorder="1" applyAlignment="1">
      <alignment vertical="center" wrapText="1"/>
    </xf>
    <xf numFmtId="165" fontId="4" fillId="3" borderId="2" xfId="0" applyNumberFormat="1" applyFont="1" applyFill="1" applyBorder="1" applyAlignment="1">
      <alignment vertical="center" wrapText="1"/>
    </xf>
    <xf numFmtId="3" fontId="3" fillId="5" borderId="3" xfId="0" applyNumberFormat="1" applyFont="1" applyFill="1" applyBorder="1" applyAlignment="1">
      <alignment vertical="center" wrapText="1"/>
    </xf>
    <xf numFmtId="3" fontId="3" fillId="5" borderId="4" xfId="0" applyNumberFormat="1" applyFont="1" applyFill="1" applyBorder="1" applyAlignment="1">
      <alignment vertical="center" wrapText="1"/>
    </xf>
    <xf numFmtId="164" fontId="3" fillId="5" borderId="16" xfId="0" applyNumberFormat="1" applyFont="1" applyFill="1" applyBorder="1" applyAlignment="1">
      <alignment vertical="center" wrapText="1"/>
    </xf>
    <xf numFmtId="164" fontId="3" fillId="5" borderId="4" xfId="0" applyNumberFormat="1" applyFont="1" applyFill="1" applyBorder="1" applyAlignment="1">
      <alignment vertical="center" wrapText="1"/>
    </xf>
    <xf numFmtId="164" fontId="3" fillId="5" borderId="1" xfId="0" applyNumberFormat="1" applyFont="1" applyFill="1" applyBorder="1" applyAlignment="1">
      <alignment vertical="center" wrapText="1"/>
    </xf>
    <xf numFmtId="164" fontId="3" fillId="5" borderId="25" xfId="0" applyNumberFormat="1" applyFont="1" applyFill="1" applyBorder="1" applyAlignment="1">
      <alignment vertical="center" wrapText="1"/>
    </xf>
    <xf numFmtId="3" fontId="3" fillId="5" borderId="1" xfId="0" applyNumberFormat="1" applyFont="1" applyFill="1" applyBorder="1" applyAlignment="1">
      <alignment vertical="center" wrapText="1"/>
    </xf>
    <xf numFmtId="165" fontId="3" fillId="5" borderId="2" xfId="0" applyNumberFormat="1" applyFont="1" applyFill="1" applyBorder="1" applyAlignment="1">
      <alignment vertical="center" wrapText="1"/>
    </xf>
    <xf numFmtId="164" fontId="3" fillId="5" borderId="37" xfId="0" applyNumberFormat="1" applyFont="1" applyFill="1" applyBorder="1" applyAlignment="1">
      <alignment vertical="center" wrapText="1"/>
    </xf>
    <xf numFmtId="164" fontId="3" fillId="5" borderId="38" xfId="0" applyNumberFormat="1" applyFont="1" applyFill="1" applyBorder="1" applyAlignment="1">
      <alignment vertical="center" wrapText="1"/>
    </xf>
    <xf numFmtId="3" fontId="3" fillId="5" borderId="37" xfId="0" applyNumberFormat="1" applyFont="1" applyFill="1" applyBorder="1" applyAlignment="1">
      <alignment vertical="center" wrapText="1"/>
    </xf>
    <xf numFmtId="3" fontId="3" fillId="5" borderId="10" xfId="0" applyNumberFormat="1" applyFont="1" applyFill="1" applyBorder="1" applyAlignment="1">
      <alignment vertical="center" wrapText="1"/>
    </xf>
    <xf numFmtId="164" fontId="3" fillId="5" borderId="17" xfId="0" applyNumberFormat="1" applyFont="1" applyFill="1" applyBorder="1" applyAlignment="1">
      <alignment vertical="center" wrapText="1"/>
    </xf>
    <xf numFmtId="164" fontId="3" fillId="5" borderId="10" xfId="0" applyNumberFormat="1" applyFont="1" applyFill="1" applyBorder="1" applyAlignment="1">
      <alignment vertical="center" wrapText="1"/>
    </xf>
    <xf numFmtId="164" fontId="3" fillId="5" borderId="11" xfId="0" applyNumberFormat="1" applyFont="1" applyFill="1" applyBorder="1" applyAlignment="1">
      <alignment vertical="center" wrapText="1"/>
    </xf>
    <xf numFmtId="164" fontId="3" fillId="5" borderId="26" xfId="0" applyNumberFormat="1" applyFont="1" applyFill="1" applyBorder="1" applyAlignment="1">
      <alignment vertical="center" wrapText="1"/>
    </xf>
    <xf numFmtId="165" fontId="3" fillId="5" borderId="28" xfId="0" applyNumberFormat="1" applyFont="1" applyFill="1" applyBorder="1" applyAlignment="1">
      <alignment vertical="center" wrapText="1"/>
    </xf>
    <xf numFmtId="3" fontId="4" fillId="5" borderId="3" xfId="0" applyNumberFormat="1" applyFont="1" applyFill="1" applyBorder="1" applyAlignment="1">
      <alignment vertical="center" wrapText="1"/>
    </xf>
    <xf numFmtId="3" fontId="4" fillId="5" borderId="6" xfId="0" applyNumberFormat="1" applyFont="1" applyFill="1" applyBorder="1" applyAlignment="1">
      <alignment vertical="center" wrapText="1"/>
    </xf>
    <xf numFmtId="165" fontId="4" fillId="5" borderId="12" xfId="0" applyNumberFormat="1" applyFont="1" applyFill="1" applyBorder="1" applyAlignment="1">
      <alignment vertical="center" wrapText="1"/>
    </xf>
    <xf numFmtId="164" fontId="4" fillId="5" borderId="6" xfId="0" applyNumberFormat="1" applyFont="1" applyFill="1" applyBorder="1" applyAlignment="1">
      <alignment vertical="center" wrapText="1"/>
    </xf>
    <xf numFmtId="164" fontId="4" fillId="5" borderId="12" xfId="0" applyNumberFormat="1" applyFont="1" applyFill="1" applyBorder="1" applyAlignment="1">
      <alignment vertical="center" wrapText="1"/>
    </xf>
    <xf numFmtId="164" fontId="4" fillId="5" borderId="24" xfId="0" applyNumberFormat="1" applyFont="1" applyFill="1" applyBorder="1" applyAlignment="1">
      <alignment vertical="center" wrapText="1"/>
    </xf>
    <xf numFmtId="164" fontId="4" fillId="5" borderId="20" xfId="0" applyNumberFormat="1" applyFont="1" applyFill="1" applyBorder="1" applyAlignment="1">
      <alignment vertical="center" wrapText="1"/>
    </xf>
    <xf numFmtId="3" fontId="4" fillId="5" borderId="1" xfId="0" applyNumberFormat="1" applyFont="1" applyFill="1" applyBorder="1" applyAlignment="1">
      <alignment vertical="center" wrapText="1"/>
    </xf>
    <xf numFmtId="165" fontId="4" fillId="5" borderId="7" xfId="0" applyNumberFormat="1" applyFont="1" applyFill="1" applyBorder="1" applyAlignment="1">
      <alignment vertical="center" wrapText="1"/>
    </xf>
    <xf numFmtId="1" fontId="3" fillId="3" borderId="35" xfId="0" applyNumberFormat="1" applyFont="1" applyFill="1" applyBorder="1" applyAlignment="1">
      <alignment vertical="center" wrapText="1"/>
    </xf>
    <xf numFmtId="1" fontId="3" fillId="3" borderId="0" xfId="0" applyNumberFormat="1" applyFont="1" applyFill="1" applyBorder="1" applyAlignment="1">
      <alignment vertical="center" wrapText="1"/>
    </xf>
    <xf numFmtId="164" fontId="3" fillId="3" borderId="16" xfId="0" applyNumberFormat="1" applyFont="1" applyFill="1" applyBorder="1" applyAlignment="1">
      <alignment vertical="center" wrapText="1"/>
    </xf>
    <xf numFmtId="164" fontId="3" fillId="3" borderId="4" xfId="0" applyNumberFormat="1" applyFont="1" applyFill="1" applyBorder="1" applyAlignment="1">
      <alignment vertical="center" wrapText="1"/>
    </xf>
    <xf numFmtId="164" fontId="3" fillId="3" borderId="0" xfId="0" applyNumberFormat="1" applyFont="1" applyFill="1" applyBorder="1" applyAlignment="1">
      <alignment vertical="center" wrapText="1"/>
    </xf>
    <xf numFmtId="164" fontId="3" fillId="3" borderId="1" xfId="0" applyNumberFormat="1" applyFont="1" applyFill="1" applyBorder="1" applyAlignment="1">
      <alignment vertical="center" wrapText="1"/>
    </xf>
    <xf numFmtId="164" fontId="3" fillId="3" borderId="25" xfId="0" applyNumberFormat="1" applyFont="1" applyFill="1" applyBorder="1" applyAlignment="1">
      <alignment vertical="center" wrapText="1"/>
    </xf>
    <xf numFmtId="3" fontId="3" fillId="3" borderId="32" xfId="0" applyNumberFormat="1" applyFont="1" applyFill="1" applyBorder="1" applyAlignment="1">
      <alignment vertical="center" wrapText="1"/>
    </xf>
    <xf numFmtId="3" fontId="3" fillId="3" borderId="1" xfId="0" applyNumberFormat="1" applyFont="1" applyFill="1" applyBorder="1" applyAlignment="1">
      <alignment vertical="center" wrapText="1"/>
    </xf>
    <xf numFmtId="165" fontId="3" fillId="3" borderId="2" xfId="0" applyNumberFormat="1" applyFont="1" applyFill="1" applyBorder="1" applyAlignment="1">
      <alignment vertical="center" wrapText="1"/>
    </xf>
    <xf numFmtId="164" fontId="3" fillId="3" borderId="37" xfId="0" applyNumberFormat="1" applyFont="1" applyFill="1" applyBorder="1" applyAlignment="1">
      <alignment vertical="center" wrapText="1"/>
    </xf>
    <xf numFmtId="164" fontId="3" fillId="3" borderId="38" xfId="0" applyNumberFormat="1" applyFont="1" applyFill="1" applyBorder="1" applyAlignment="1">
      <alignment vertical="center" wrapText="1"/>
    </xf>
    <xf numFmtId="1" fontId="3" fillId="3" borderId="36" xfId="0" applyNumberFormat="1" applyFont="1" applyFill="1" applyBorder="1" applyAlignment="1">
      <alignment vertical="center" wrapText="1"/>
    </xf>
    <xf numFmtId="164" fontId="3" fillId="3" borderId="10" xfId="0" applyNumberFormat="1" applyFont="1" applyFill="1" applyBorder="1" applyAlignment="1">
      <alignment vertical="center" wrapText="1"/>
    </xf>
    <xf numFmtId="164" fontId="3" fillId="3" borderId="11" xfId="0" applyNumberFormat="1" applyFont="1" applyFill="1" applyBorder="1" applyAlignment="1">
      <alignment vertical="center" wrapText="1"/>
    </xf>
    <xf numFmtId="164" fontId="3" fillId="3" borderId="26" xfId="0" applyNumberFormat="1" applyFont="1" applyFill="1" applyBorder="1" applyAlignment="1">
      <alignment vertical="center" wrapText="1"/>
    </xf>
    <xf numFmtId="3" fontId="4" fillId="4" borderId="3" xfId="0" applyNumberFormat="1" applyFont="1" applyFill="1" applyBorder="1" applyAlignment="1">
      <alignment vertical="center" wrapText="1"/>
    </xf>
    <xf numFmtId="165" fontId="4" fillId="4" borderId="12" xfId="0" applyNumberFormat="1" applyFont="1" applyFill="1" applyBorder="1" applyAlignment="1">
      <alignment vertical="center" wrapText="1"/>
    </xf>
    <xf numFmtId="164" fontId="4" fillId="4" borderId="6" xfId="0" applyNumberFormat="1" applyFont="1" applyFill="1" applyBorder="1" applyAlignment="1">
      <alignment vertical="center" wrapText="1"/>
    </xf>
    <xf numFmtId="164" fontId="4" fillId="4" borderId="12" xfId="0" applyNumberFormat="1" applyFont="1" applyFill="1" applyBorder="1" applyAlignment="1">
      <alignment vertical="center" wrapText="1"/>
    </xf>
    <xf numFmtId="164" fontId="4" fillId="4" borderId="24" xfId="0" applyNumberFormat="1" applyFont="1" applyFill="1" applyBorder="1" applyAlignment="1">
      <alignment vertical="center" wrapText="1"/>
    </xf>
    <xf numFmtId="164" fontId="4" fillId="4" borderId="20" xfId="0" applyNumberFormat="1" applyFont="1" applyFill="1" applyBorder="1" applyAlignment="1">
      <alignment vertical="center" wrapText="1"/>
    </xf>
    <xf numFmtId="3" fontId="4" fillId="4" borderId="1" xfId="0" applyNumberFormat="1" applyFont="1" applyFill="1" applyBorder="1" applyAlignment="1">
      <alignment vertical="center" wrapText="1"/>
    </xf>
    <xf numFmtId="165" fontId="4" fillId="4" borderId="7" xfId="0" applyNumberFormat="1" applyFont="1" applyFill="1" applyBorder="1" applyAlignment="1">
      <alignment vertical="center" wrapText="1"/>
    </xf>
    <xf numFmtId="3" fontId="3" fillId="4" borderId="4" xfId="0" applyNumberFormat="1" applyFont="1" applyFill="1" applyBorder="1" applyAlignment="1">
      <alignment vertical="center" wrapText="1"/>
    </xf>
    <xf numFmtId="164" fontId="3" fillId="4" borderId="16" xfId="0" applyNumberFormat="1" applyFont="1" applyFill="1" applyBorder="1" applyAlignment="1">
      <alignment vertical="center" wrapText="1"/>
    </xf>
    <xf numFmtId="164" fontId="3" fillId="4" borderId="4" xfId="0" applyNumberFormat="1" applyFont="1" applyFill="1" applyBorder="1" applyAlignment="1">
      <alignment vertical="center" wrapText="1"/>
    </xf>
    <xf numFmtId="164" fontId="3" fillId="4" borderId="1" xfId="0" applyNumberFormat="1" applyFont="1" applyFill="1" applyBorder="1" applyAlignment="1">
      <alignment vertical="center" wrapText="1"/>
    </xf>
    <xf numFmtId="164" fontId="3" fillId="4" borderId="25" xfId="0" applyNumberFormat="1" applyFont="1" applyFill="1" applyBorder="1" applyAlignment="1">
      <alignment vertical="center" wrapText="1"/>
    </xf>
    <xf numFmtId="3" fontId="3" fillId="4" borderId="1" xfId="0" applyNumberFormat="1" applyFont="1" applyFill="1" applyBorder="1" applyAlignment="1">
      <alignment vertical="center" wrapText="1"/>
    </xf>
    <xf numFmtId="165" fontId="3" fillId="4" borderId="2" xfId="0" applyNumberFormat="1" applyFont="1" applyFill="1" applyBorder="1" applyAlignment="1">
      <alignment vertical="center" wrapText="1"/>
    </xf>
    <xf numFmtId="164" fontId="3" fillId="4" borderId="21" xfId="0" applyNumberFormat="1" applyFont="1" applyFill="1" applyBorder="1" applyAlignment="1">
      <alignment vertical="center" wrapText="1"/>
    </xf>
    <xf numFmtId="164" fontId="3" fillId="4" borderId="3" xfId="0" applyNumberFormat="1" applyFont="1" applyFill="1" applyBorder="1" applyAlignment="1">
      <alignment vertical="center" wrapText="1"/>
    </xf>
    <xf numFmtId="164" fontId="3" fillId="4" borderId="33" xfId="0" applyNumberFormat="1" applyFont="1" applyFill="1" applyBorder="1" applyAlignment="1">
      <alignment vertical="center" wrapText="1"/>
    </xf>
    <xf numFmtId="164" fontId="3" fillId="4" borderId="27" xfId="0" applyNumberFormat="1" applyFont="1" applyFill="1" applyBorder="1" applyAlignment="1">
      <alignment vertical="center" wrapText="1"/>
    </xf>
    <xf numFmtId="164" fontId="3" fillId="4" borderId="39" xfId="0" applyNumberFormat="1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4" fillId="3" borderId="0" xfId="0" applyFont="1" applyFill="1" applyBorder="1" applyAlignment="1">
      <alignment vertical="center" wrapText="1"/>
    </xf>
    <xf numFmtId="3" fontId="4" fillId="3" borderId="35" xfId="0" applyNumberFormat="1" applyFont="1" applyFill="1" applyBorder="1" applyAlignment="1">
      <alignment vertical="center" wrapText="1"/>
    </xf>
    <xf numFmtId="164" fontId="4" fillId="3" borderId="4" xfId="0" applyNumberFormat="1" applyFont="1" applyFill="1" applyBorder="1" applyAlignment="1">
      <alignment vertical="center" wrapText="1"/>
    </xf>
    <xf numFmtId="164" fontId="4" fillId="3" borderId="0" xfId="0" applyNumberFormat="1" applyFont="1" applyFill="1" applyBorder="1" applyAlignment="1">
      <alignment vertical="center" wrapText="1"/>
    </xf>
    <xf numFmtId="164" fontId="4" fillId="3" borderId="1" xfId="0" applyNumberFormat="1" applyFont="1" applyFill="1" applyBorder="1" applyAlignment="1">
      <alignment vertical="center" wrapText="1"/>
    </xf>
    <xf numFmtId="164" fontId="4" fillId="3" borderId="25" xfId="0" applyNumberFormat="1" applyFont="1" applyFill="1" applyBorder="1" applyAlignment="1">
      <alignment vertical="center" wrapText="1"/>
    </xf>
    <xf numFmtId="3" fontId="4" fillId="3" borderId="32" xfId="0" applyNumberFormat="1" applyFont="1" applyFill="1" applyBorder="1" applyAlignment="1">
      <alignment vertical="center" wrapText="1"/>
    </xf>
    <xf numFmtId="0" fontId="4" fillId="5" borderId="0" xfId="0" applyFont="1" applyFill="1" applyBorder="1" applyAlignment="1">
      <alignment vertical="center" wrapText="1"/>
    </xf>
    <xf numFmtId="164" fontId="4" fillId="5" borderId="16" xfId="0" applyNumberFormat="1" applyFont="1" applyFill="1" applyBorder="1" applyAlignment="1">
      <alignment vertical="center" wrapText="1"/>
    </xf>
    <xf numFmtId="164" fontId="4" fillId="5" borderId="4" xfId="0" applyNumberFormat="1" applyFont="1" applyFill="1" applyBorder="1" applyAlignment="1">
      <alignment vertical="center" wrapText="1"/>
    </xf>
    <xf numFmtId="164" fontId="4" fillId="5" borderId="1" xfId="0" applyNumberFormat="1" applyFont="1" applyFill="1" applyBorder="1" applyAlignment="1">
      <alignment vertical="center" wrapText="1"/>
    </xf>
    <xf numFmtId="164" fontId="4" fillId="5" borderId="25" xfId="0" applyNumberFormat="1" applyFont="1" applyFill="1" applyBorder="1" applyAlignment="1">
      <alignment vertical="center" wrapText="1"/>
    </xf>
    <xf numFmtId="165" fontId="4" fillId="5" borderId="2" xfId="0" applyNumberFormat="1" applyFont="1" applyFill="1" applyBorder="1" applyAlignment="1">
      <alignment vertical="center" wrapText="1"/>
    </xf>
    <xf numFmtId="0" fontId="4" fillId="4" borderId="0" xfId="0" applyFont="1" applyFill="1" applyBorder="1" applyAlignment="1">
      <alignment vertical="center" wrapText="1"/>
    </xf>
    <xf numFmtId="3" fontId="4" fillId="4" borderId="4" xfId="0" applyNumberFormat="1" applyFont="1" applyFill="1" applyBorder="1" applyAlignment="1">
      <alignment vertical="center" wrapText="1"/>
    </xf>
    <xf numFmtId="164" fontId="4" fillId="4" borderId="16" xfId="0" applyNumberFormat="1" applyFont="1" applyFill="1" applyBorder="1" applyAlignment="1">
      <alignment vertical="center" wrapText="1"/>
    </xf>
    <xf numFmtId="164" fontId="4" fillId="4" borderId="4" xfId="0" applyNumberFormat="1" applyFont="1" applyFill="1" applyBorder="1" applyAlignment="1">
      <alignment vertical="center" wrapText="1"/>
    </xf>
    <xf numFmtId="164" fontId="4" fillId="4" borderId="1" xfId="0" applyNumberFormat="1" applyFont="1" applyFill="1" applyBorder="1" applyAlignment="1">
      <alignment vertical="center" wrapText="1"/>
    </xf>
    <xf numFmtId="164" fontId="4" fillId="4" borderId="25" xfId="0" applyNumberFormat="1" applyFont="1" applyFill="1" applyBorder="1" applyAlignment="1">
      <alignment vertical="center" wrapText="1"/>
    </xf>
    <xf numFmtId="165" fontId="4" fillId="4" borderId="2" xfId="0" applyNumberFormat="1" applyFont="1" applyFill="1" applyBorder="1" applyAlignment="1">
      <alignment vertical="center" wrapText="1"/>
    </xf>
    <xf numFmtId="0" fontId="3" fillId="0" borderId="0" xfId="0" applyFont="1" applyAlignment="1">
      <alignment wrapText="1"/>
    </xf>
    <xf numFmtId="0" fontId="2" fillId="0" borderId="9" xfId="0" applyFont="1" applyBorder="1" applyAlignment="1">
      <alignment horizontal="left" vertical="top" wrapText="1"/>
    </xf>
    <xf numFmtId="0" fontId="2" fillId="2" borderId="23" xfId="0" applyFont="1" applyFill="1" applyBorder="1" applyAlignment="1">
      <alignment horizontal="left" wrapText="1"/>
    </xf>
    <xf numFmtId="0" fontId="2" fillId="2" borderId="21" xfId="0" applyFont="1" applyFill="1" applyBorder="1" applyAlignment="1">
      <alignment horizontal="left" wrapText="1"/>
    </xf>
    <xf numFmtId="0" fontId="2" fillId="2" borderId="22" xfId="0" applyFont="1" applyFill="1" applyBorder="1" applyAlignment="1">
      <alignment horizontal="left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7" borderId="29" xfId="0" applyFont="1" applyFill="1" applyBorder="1" applyAlignment="1">
      <alignment horizontal="center" vertical="center" wrapText="1"/>
    </xf>
    <xf numFmtId="0" fontId="2" fillId="7" borderId="8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top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7" borderId="30" xfId="0" applyFont="1" applyFill="1" applyBorder="1" applyAlignment="1">
      <alignment horizontal="center" wrapText="1"/>
    </xf>
    <xf numFmtId="0" fontId="2" fillId="7" borderId="19" xfId="0" applyFont="1" applyFill="1" applyBorder="1" applyAlignment="1">
      <alignment horizontal="center" wrapText="1"/>
    </xf>
    <xf numFmtId="0" fontId="2" fillId="7" borderId="18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2" fillId="2" borderId="12" xfId="0" applyFont="1" applyFill="1" applyBorder="1" applyAlignment="1">
      <alignment horizontal="center" wrapText="1"/>
    </xf>
    <xf numFmtId="0" fontId="2" fillId="2" borderId="16" xfId="0" applyFont="1" applyFill="1" applyBorder="1" applyAlignment="1">
      <alignment horizontal="center" wrapText="1"/>
    </xf>
    <xf numFmtId="0" fontId="2" fillId="7" borderId="13" xfId="0" applyFont="1" applyFill="1" applyBorder="1" applyAlignment="1">
      <alignment horizontal="center" wrapText="1"/>
    </xf>
    <xf numFmtId="0" fontId="2" fillId="7" borderId="8" xfId="0" applyFont="1" applyFill="1" applyBorder="1" applyAlignment="1">
      <alignment horizontal="center" wrapText="1"/>
    </xf>
    <xf numFmtId="0" fontId="2" fillId="6" borderId="8" xfId="0" applyFont="1" applyFill="1" applyBorder="1" applyAlignment="1">
      <alignment horizontal="center" wrapText="1"/>
    </xf>
    <xf numFmtId="0" fontId="4" fillId="6" borderId="8" xfId="0" applyFont="1" applyFill="1" applyBorder="1" applyAlignment="1">
      <alignment horizontal="center" wrapText="1"/>
    </xf>
    <xf numFmtId="0" fontId="1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4"/>
  <sheetViews>
    <sheetView tabSelected="1" topLeftCell="A40" zoomScaleNormal="100" workbookViewId="0">
      <selection activeCell="A62" sqref="A62"/>
    </sheetView>
  </sheetViews>
  <sheetFormatPr baseColWidth="10" defaultColWidth="11.44140625" defaultRowHeight="13.2" x14ac:dyDescent="0.25"/>
  <cols>
    <col min="1" max="1" width="49" style="1" customWidth="1"/>
    <col min="2" max="2" width="9" style="1" customWidth="1"/>
    <col min="3" max="3" width="9.33203125" style="1" customWidth="1"/>
    <col min="4" max="4" width="6" style="1" customWidth="1"/>
    <col min="5" max="5" width="7.5546875" style="1" customWidth="1"/>
    <col min="6" max="6" width="7.33203125" style="1" customWidth="1"/>
    <col min="7" max="9" width="9.6640625" style="2" customWidth="1"/>
    <col min="10" max="10" width="10.44140625" style="2" customWidth="1"/>
    <col min="11" max="11" width="9.6640625" style="2" customWidth="1"/>
    <col min="12" max="12" width="8.6640625" style="1" customWidth="1"/>
    <col min="13" max="13" width="9.5546875" style="1" customWidth="1"/>
    <col min="14" max="14" width="6" style="1" customWidth="1"/>
    <col min="15" max="16384" width="11.44140625" style="1"/>
  </cols>
  <sheetData>
    <row r="1" spans="1:14" ht="18" customHeight="1" x14ac:dyDescent="0.25">
      <c r="A1" s="142" t="s">
        <v>31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</row>
    <row r="2" spans="1:14" ht="29.25" customHeight="1" x14ac:dyDescent="0.25">
      <c r="A2" s="143" t="s">
        <v>24</v>
      </c>
      <c r="B2" s="146" t="s">
        <v>23</v>
      </c>
      <c r="C2" s="147"/>
      <c r="D2" s="147"/>
      <c r="E2" s="147"/>
      <c r="F2" s="147"/>
      <c r="G2" s="147"/>
      <c r="H2" s="147"/>
      <c r="I2" s="147"/>
      <c r="J2" s="147"/>
      <c r="K2" s="147"/>
      <c r="L2" s="148" t="s">
        <v>22</v>
      </c>
      <c r="M2" s="149"/>
      <c r="N2" s="149"/>
    </row>
    <row r="3" spans="1:14" ht="12.75" customHeight="1" x14ac:dyDescent="0.25">
      <c r="A3" s="144"/>
      <c r="B3" s="150" t="s">
        <v>20</v>
      </c>
      <c r="C3" s="152" t="s">
        <v>7</v>
      </c>
      <c r="D3" s="153"/>
      <c r="E3" s="154" t="s">
        <v>19</v>
      </c>
      <c r="F3" s="155"/>
      <c r="G3" s="155"/>
      <c r="H3" s="155"/>
      <c r="I3" s="155"/>
      <c r="J3" s="155"/>
      <c r="K3" s="155"/>
      <c r="L3" s="158" t="s">
        <v>21</v>
      </c>
      <c r="M3" s="159" t="s">
        <v>7</v>
      </c>
      <c r="N3" s="160"/>
    </row>
    <row r="4" spans="1:14" x14ac:dyDescent="0.25">
      <c r="A4" s="144"/>
      <c r="B4" s="151"/>
      <c r="C4" s="161" t="s">
        <v>8</v>
      </c>
      <c r="D4" s="163" t="s">
        <v>9</v>
      </c>
      <c r="E4" s="156"/>
      <c r="F4" s="157"/>
      <c r="G4" s="157"/>
      <c r="H4" s="157"/>
      <c r="I4" s="157"/>
      <c r="J4" s="157"/>
      <c r="K4" s="157"/>
      <c r="L4" s="158"/>
      <c r="M4" s="165" t="s">
        <v>8</v>
      </c>
      <c r="N4" s="166" t="s">
        <v>9</v>
      </c>
    </row>
    <row r="5" spans="1:14" ht="56.25" customHeight="1" x14ac:dyDescent="0.25">
      <c r="A5" s="145"/>
      <c r="B5" s="151"/>
      <c r="C5" s="162"/>
      <c r="D5" s="164"/>
      <c r="E5" s="3" t="s">
        <v>12</v>
      </c>
      <c r="F5" s="6" t="s">
        <v>13</v>
      </c>
      <c r="G5" s="7" t="s">
        <v>14</v>
      </c>
      <c r="H5" s="4" t="s">
        <v>15</v>
      </c>
      <c r="I5" s="4" t="s">
        <v>16</v>
      </c>
      <c r="J5" s="5" t="s">
        <v>17</v>
      </c>
      <c r="K5" s="5" t="s">
        <v>18</v>
      </c>
      <c r="L5" s="158"/>
      <c r="M5" s="165"/>
      <c r="N5" s="166"/>
    </row>
    <row r="6" spans="1:14" x14ac:dyDescent="0.25">
      <c r="A6" s="167" t="s">
        <v>4</v>
      </c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67"/>
      <c r="M6" s="167"/>
      <c r="N6" s="167"/>
    </row>
    <row r="7" spans="1:14" s="8" customFormat="1" ht="28.8" x14ac:dyDescent="0.25">
      <c r="A7" s="13" t="s">
        <v>29</v>
      </c>
      <c r="B7" s="49">
        <f>SUM(B8:B12)</f>
        <v>161511.83333333331</v>
      </c>
      <c r="C7" s="49">
        <f>SUM(C8:C12)</f>
        <v>21278</v>
      </c>
      <c r="D7" s="50">
        <f>C7/B7*100</f>
        <v>13.174266900980424</v>
      </c>
      <c r="E7" s="51">
        <v>83.939167250893959</v>
      </c>
      <c r="F7" s="52">
        <v>16.060832749106034</v>
      </c>
      <c r="G7" s="51">
        <v>18.864554939374003</v>
      </c>
      <c r="H7" s="53">
        <v>45.681768336623122</v>
      </c>
      <c r="I7" s="53">
        <v>10.07261020772629</v>
      </c>
      <c r="J7" s="53">
        <v>13.909906946141556</v>
      </c>
      <c r="K7" s="54">
        <v>11.471159570135036</v>
      </c>
      <c r="L7" s="55">
        <f>SUM(L8:L12)</f>
        <v>154061</v>
      </c>
      <c r="M7" s="56">
        <f>SUM(M8:M12)</f>
        <v>22788</v>
      </c>
      <c r="N7" s="57">
        <f t="shared" ref="N7:N11" si="0">M7/L7*100</f>
        <v>14.791543609349544</v>
      </c>
    </row>
    <row r="8" spans="1:14" ht="12.75" customHeight="1" x14ac:dyDescent="0.25">
      <c r="A8" s="14" t="s">
        <v>33</v>
      </c>
      <c r="B8" s="15">
        <v>66340.916666666672</v>
      </c>
      <c r="C8" s="16">
        <v>3755.75</v>
      </c>
      <c r="D8" s="17">
        <f t="shared" ref="D8:D19" si="1">C8/B8*100</f>
        <v>5.6612874658801564</v>
      </c>
      <c r="E8" s="18">
        <v>58.164103246998245</v>
      </c>
      <c r="F8" s="19">
        <v>41.835896753001748</v>
      </c>
      <c r="G8" s="18">
        <v>4.9413122101666334</v>
      </c>
      <c r="H8" s="20">
        <v>77.53000954092613</v>
      </c>
      <c r="I8" s="20">
        <v>10.521644589407353</v>
      </c>
      <c r="J8" s="20">
        <v>0.58576848831791251</v>
      </c>
      <c r="K8" s="21">
        <v>6.4212651711819655</v>
      </c>
      <c r="L8" s="22">
        <v>30967</v>
      </c>
      <c r="M8" s="23">
        <v>2058</v>
      </c>
      <c r="N8" s="24">
        <f t="shared" si="0"/>
        <v>6.64578422191365</v>
      </c>
    </row>
    <row r="9" spans="1:14" ht="12.75" customHeight="1" x14ac:dyDescent="0.25">
      <c r="A9" s="14" t="s">
        <v>0</v>
      </c>
      <c r="B9" s="15">
        <v>10617.166666666666</v>
      </c>
      <c r="C9" s="16">
        <v>3490.1666666666665</v>
      </c>
      <c r="D9" s="17">
        <f t="shared" si="1"/>
        <v>32.872863130464815</v>
      </c>
      <c r="E9" s="18">
        <v>92.970727281409665</v>
      </c>
      <c r="F9" s="19">
        <v>7.0292727185903248</v>
      </c>
      <c r="G9" s="18">
        <v>20.56492049090302</v>
      </c>
      <c r="H9" s="20">
        <v>41.526192636454809</v>
      </c>
      <c r="I9" s="20">
        <v>9.3190392053865647</v>
      </c>
      <c r="J9" s="20">
        <v>15.247600401126979</v>
      </c>
      <c r="K9" s="21">
        <v>13.342247266128652</v>
      </c>
      <c r="L9" s="22">
        <v>8439</v>
      </c>
      <c r="M9" s="23">
        <v>2579</v>
      </c>
      <c r="N9" s="24">
        <f t="shared" si="0"/>
        <v>30.560492949401585</v>
      </c>
    </row>
    <row r="10" spans="1:14" ht="12.75" customHeight="1" x14ac:dyDescent="0.25">
      <c r="A10" s="14" t="s">
        <v>1</v>
      </c>
      <c r="B10" s="15">
        <v>33775.666666666664</v>
      </c>
      <c r="C10" s="16">
        <v>1236.4166666666667</v>
      </c>
      <c r="D10" s="17">
        <f t="shared" si="1"/>
        <v>3.6606728710018062</v>
      </c>
      <c r="E10" s="18">
        <v>74.179416324054728</v>
      </c>
      <c r="F10" s="19">
        <v>25.820583675945276</v>
      </c>
      <c r="G10" s="18">
        <v>31.057491406618592</v>
      </c>
      <c r="H10" s="20">
        <v>47.192828738963406</v>
      </c>
      <c r="I10" s="20">
        <v>11.464581788771316</v>
      </c>
      <c r="J10" s="20">
        <v>7.0432028038013073</v>
      </c>
      <c r="K10" s="21">
        <v>3.2418952618453871</v>
      </c>
      <c r="L10" s="22">
        <v>58711</v>
      </c>
      <c r="M10" s="23">
        <v>2344</v>
      </c>
      <c r="N10" s="24">
        <f t="shared" si="0"/>
        <v>3.9924375330006305</v>
      </c>
    </row>
    <row r="11" spans="1:14" ht="12.75" customHeight="1" x14ac:dyDescent="0.25">
      <c r="A11" s="14" t="s">
        <v>2</v>
      </c>
      <c r="B11" s="15">
        <v>11453.583333333334</v>
      </c>
      <c r="C11" s="16">
        <v>4466.083333333333</v>
      </c>
      <c r="D11" s="17">
        <f t="shared" si="1"/>
        <v>38.992891598699089</v>
      </c>
      <c r="E11" s="18">
        <v>89.045211128318996</v>
      </c>
      <c r="F11" s="19">
        <v>10.954788871681002</v>
      </c>
      <c r="G11" s="18">
        <v>24.355792734125721</v>
      </c>
      <c r="H11" s="20">
        <v>37.41906592278842</v>
      </c>
      <c r="I11" s="20">
        <v>10.019965293974959</v>
      </c>
      <c r="J11" s="20">
        <v>19.314089526617281</v>
      </c>
      <c r="K11" s="21">
        <v>8.8910865224936071</v>
      </c>
      <c r="L11" s="22">
        <v>18798</v>
      </c>
      <c r="M11" s="23">
        <v>6641</v>
      </c>
      <c r="N11" s="24">
        <f t="shared" si="0"/>
        <v>35.328226407064584</v>
      </c>
    </row>
    <row r="12" spans="1:14" ht="12.75" customHeight="1" x14ac:dyDescent="0.25">
      <c r="A12" s="14" t="s">
        <v>3</v>
      </c>
      <c r="B12" s="15">
        <v>39324.5</v>
      </c>
      <c r="C12" s="16">
        <v>8329.5833333333339</v>
      </c>
      <c r="D12" s="17">
        <f t="shared" si="1"/>
        <v>21.181663678707508</v>
      </c>
      <c r="E12" s="18">
        <v>90.484622926546209</v>
      </c>
      <c r="F12" s="19">
        <v>9.5153770734537879</v>
      </c>
      <c r="G12" s="18">
        <v>19.675854134360463</v>
      </c>
      <c r="H12" s="20">
        <v>37.268770946926118</v>
      </c>
      <c r="I12" s="20">
        <v>10.007503376519434</v>
      </c>
      <c r="J12" s="20">
        <v>17.478865489470259</v>
      </c>
      <c r="K12" s="21">
        <v>15.569006052723724</v>
      </c>
      <c r="L12" s="22">
        <v>37146</v>
      </c>
      <c r="M12" s="23">
        <v>9166</v>
      </c>
      <c r="N12" s="24">
        <f>M12/L12*100</f>
        <v>24.675604371937759</v>
      </c>
    </row>
    <row r="13" spans="1:14" s="8" customFormat="1" ht="15" customHeight="1" x14ac:dyDescent="0.25">
      <c r="A13" s="121" t="s">
        <v>34</v>
      </c>
      <c r="B13" s="122">
        <v>4116</v>
      </c>
      <c r="C13" s="49">
        <f>SUM(C14:C21)</f>
        <v>3008.8333333333339</v>
      </c>
      <c r="D13" s="50">
        <f t="shared" si="1"/>
        <v>73.100907029478464</v>
      </c>
      <c r="E13" s="123">
        <f>2359/C13*100</f>
        <v>78.402481582008505</v>
      </c>
      <c r="F13" s="124">
        <v>21.6</v>
      </c>
      <c r="G13" s="123">
        <v>29.9</v>
      </c>
      <c r="H13" s="125">
        <v>16.3</v>
      </c>
      <c r="I13" s="125">
        <v>5.8</v>
      </c>
      <c r="J13" s="125">
        <v>28.3</v>
      </c>
      <c r="K13" s="126">
        <v>19.8</v>
      </c>
      <c r="L13" s="127">
        <f>SUM(L14:L21)</f>
        <v>12659</v>
      </c>
      <c r="M13" s="56">
        <f>SUM(M14:M21)</f>
        <v>9107</v>
      </c>
      <c r="N13" s="57">
        <f t="shared" ref="N13:N21" si="2">M13/L13*100</f>
        <v>71.940911604392127</v>
      </c>
    </row>
    <row r="14" spans="1:14" ht="12.75" customHeight="1" x14ac:dyDescent="0.25">
      <c r="A14" s="14" t="s">
        <v>35</v>
      </c>
      <c r="B14" s="46">
        <v>557.75</v>
      </c>
      <c r="C14" s="44">
        <v>485.91666666666669</v>
      </c>
      <c r="D14" s="17">
        <f t="shared" si="1"/>
        <v>87.120872553414017</v>
      </c>
      <c r="E14" s="18">
        <v>84.4</v>
      </c>
      <c r="F14" s="19">
        <v>15.6</v>
      </c>
      <c r="G14" s="18">
        <v>29.1</v>
      </c>
      <c r="H14" s="20">
        <v>13.9</v>
      </c>
      <c r="I14" s="20">
        <v>6</v>
      </c>
      <c r="J14" s="20">
        <v>23.3</v>
      </c>
      <c r="K14" s="21">
        <v>27.6</v>
      </c>
      <c r="L14" s="22">
        <v>2763</v>
      </c>
      <c r="M14" s="23">
        <v>2355</v>
      </c>
      <c r="N14" s="24">
        <f t="shared" si="2"/>
        <v>85.233441910966349</v>
      </c>
    </row>
    <row r="15" spans="1:14" ht="12.75" customHeight="1" x14ac:dyDescent="0.25">
      <c r="A15" s="14" t="s">
        <v>25</v>
      </c>
      <c r="B15" s="46">
        <v>702</v>
      </c>
      <c r="C15" s="44">
        <v>661.25</v>
      </c>
      <c r="D15" s="17">
        <f t="shared" si="1"/>
        <v>94.195156695156683</v>
      </c>
      <c r="E15" s="18">
        <v>86.8</v>
      </c>
      <c r="F15" s="19">
        <v>13.2</v>
      </c>
      <c r="G15" s="18">
        <v>33.700000000000003</v>
      </c>
      <c r="H15" s="20">
        <v>32.299999999999997</v>
      </c>
      <c r="I15" s="20">
        <v>6.9</v>
      </c>
      <c r="J15" s="20">
        <v>13.3</v>
      </c>
      <c r="K15" s="21">
        <v>13.8</v>
      </c>
      <c r="L15" s="22">
        <v>2252</v>
      </c>
      <c r="M15" s="23">
        <v>2111</v>
      </c>
      <c r="N15" s="24">
        <f t="shared" si="2"/>
        <v>93.738898756660745</v>
      </c>
    </row>
    <row r="16" spans="1:14" ht="12.75" customHeight="1" x14ac:dyDescent="0.25">
      <c r="A16" s="14" t="s">
        <v>26</v>
      </c>
      <c r="B16" s="46">
        <v>54.916666666666664</v>
      </c>
      <c r="C16" s="44">
        <v>53.166666666666664</v>
      </c>
      <c r="D16" s="17">
        <f t="shared" si="1"/>
        <v>96.813353566009113</v>
      </c>
      <c r="E16" s="18">
        <v>98</v>
      </c>
      <c r="F16" s="19">
        <v>2</v>
      </c>
      <c r="G16" s="18">
        <v>37.9</v>
      </c>
      <c r="H16" s="20">
        <v>31.8</v>
      </c>
      <c r="I16" s="20">
        <v>5</v>
      </c>
      <c r="J16" s="20">
        <v>14.9</v>
      </c>
      <c r="K16" s="21">
        <v>10.3</v>
      </c>
      <c r="L16" s="22">
        <v>90</v>
      </c>
      <c r="M16" s="23">
        <v>86</v>
      </c>
      <c r="N16" s="24">
        <f t="shared" si="2"/>
        <v>95.555555555555557</v>
      </c>
    </row>
    <row r="17" spans="1:14" ht="12.75" customHeight="1" x14ac:dyDescent="0.25">
      <c r="A17" s="14" t="s">
        <v>27</v>
      </c>
      <c r="B17" s="46">
        <v>205.66666666666666</v>
      </c>
      <c r="C17" s="44">
        <v>145.91666666666666</v>
      </c>
      <c r="D17" s="17">
        <f t="shared" si="1"/>
        <v>70.9481361426256</v>
      </c>
      <c r="E17" s="18">
        <v>0</v>
      </c>
      <c r="F17" s="19">
        <v>100</v>
      </c>
      <c r="G17" s="18">
        <v>29.8</v>
      </c>
      <c r="H17" s="20">
        <v>13</v>
      </c>
      <c r="I17" s="20">
        <v>2.7</v>
      </c>
      <c r="J17" s="20">
        <v>21.3</v>
      </c>
      <c r="K17" s="21">
        <v>33.1</v>
      </c>
      <c r="L17" s="22">
        <v>615</v>
      </c>
      <c r="M17" s="23">
        <v>400</v>
      </c>
      <c r="N17" s="24">
        <f t="shared" si="2"/>
        <v>65.040650406504056</v>
      </c>
    </row>
    <row r="18" spans="1:14" ht="24.9" customHeight="1" x14ac:dyDescent="0.25">
      <c r="A18" s="14" t="s">
        <v>5</v>
      </c>
      <c r="B18" s="84">
        <v>338.33333333333331</v>
      </c>
      <c r="C18" s="85">
        <v>158.91666666666666</v>
      </c>
      <c r="D18" s="86">
        <f t="shared" si="1"/>
        <v>46.970443349753694</v>
      </c>
      <c r="E18" s="87">
        <v>75.900000000000006</v>
      </c>
      <c r="F18" s="88">
        <v>24.1</v>
      </c>
      <c r="G18" s="87">
        <v>32.1</v>
      </c>
      <c r="H18" s="89">
        <v>13.4</v>
      </c>
      <c r="I18" s="89">
        <v>4.5999999999999996</v>
      </c>
      <c r="J18" s="89">
        <v>27.3</v>
      </c>
      <c r="K18" s="90">
        <v>22.7</v>
      </c>
      <c r="L18" s="91">
        <v>553</v>
      </c>
      <c r="M18" s="92">
        <v>224</v>
      </c>
      <c r="N18" s="93">
        <f t="shared" si="2"/>
        <v>40.506329113924053</v>
      </c>
    </row>
    <row r="19" spans="1:14" ht="12.75" customHeight="1" x14ac:dyDescent="0.25">
      <c r="A19" s="14" t="s">
        <v>28</v>
      </c>
      <c r="B19" s="46">
        <v>1702.9166666666667</v>
      </c>
      <c r="C19" s="44">
        <v>1211.1666666666667</v>
      </c>
      <c r="D19" s="17">
        <f t="shared" si="1"/>
        <v>71.123073158796174</v>
      </c>
      <c r="E19" s="18">
        <v>79.8</v>
      </c>
      <c r="F19" s="19">
        <v>20.2</v>
      </c>
      <c r="G19" s="18">
        <v>29</v>
      </c>
      <c r="H19" s="20">
        <v>9.6999999999999993</v>
      </c>
      <c r="I19" s="20">
        <v>5.5</v>
      </c>
      <c r="J19" s="20">
        <v>37.200000000000003</v>
      </c>
      <c r="K19" s="21">
        <v>18.600000000000001</v>
      </c>
      <c r="L19" s="22">
        <v>3772</v>
      </c>
      <c r="M19" s="23">
        <v>2637</v>
      </c>
      <c r="N19" s="24">
        <f t="shared" si="2"/>
        <v>69.909862142099684</v>
      </c>
    </row>
    <row r="20" spans="1:14" ht="24.9" customHeight="1" x14ac:dyDescent="0.25">
      <c r="A20" s="14" t="s">
        <v>6</v>
      </c>
      <c r="B20" s="84">
        <v>532.33333333333337</v>
      </c>
      <c r="C20" s="85">
        <v>270.91666666666669</v>
      </c>
      <c r="D20" s="86">
        <f t="shared" ref="D20" si="3">C20/B20*100</f>
        <v>50.892298058860362</v>
      </c>
      <c r="E20" s="87">
        <v>80.7</v>
      </c>
      <c r="F20" s="88">
        <v>19.3</v>
      </c>
      <c r="G20" s="87">
        <v>23.3</v>
      </c>
      <c r="H20" s="94">
        <v>11.4</v>
      </c>
      <c r="I20" s="94">
        <v>6.3</v>
      </c>
      <c r="J20" s="94">
        <v>40.200000000000003</v>
      </c>
      <c r="K20" s="95">
        <v>18.8</v>
      </c>
      <c r="L20" s="91">
        <v>2544</v>
      </c>
      <c r="M20" s="92">
        <v>1228</v>
      </c>
      <c r="N20" s="93">
        <f t="shared" ref="N20" si="4">M20/L20*100</f>
        <v>48.270440251572325</v>
      </c>
    </row>
    <row r="21" spans="1:14" ht="24.9" customHeight="1" x14ac:dyDescent="0.25">
      <c r="A21" s="14" t="s">
        <v>32</v>
      </c>
      <c r="B21" s="96">
        <v>22.333333333333332</v>
      </c>
      <c r="C21" s="85">
        <v>21.583333333333332</v>
      </c>
      <c r="D21" s="86">
        <v>100</v>
      </c>
      <c r="E21" s="97">
        <v>80.3</v>
      </c>
      <c r="F21" s="88">
        <v>19.7</v>
      </c>
      <c r="G21" s="97">
        <v>28.6</v>
      </c>
      <c r="H21" s="98">
        <v>15.1</v>
      </c>
      <c r="I21" s="98">
        <v>6.2</v>
      </c>
      <c r="J21" s="98">
        <v>37.799999999999997</v>
      </c>
      <c r="K21" s="99">
        <v>12.4</v>
      </c>
      <c r="L21" s="91">
        <v>70</v>
      </c>
      <c r="M21" s="92">
        <v>66</v>
      </c>
      <c r="N21" s="93">
        <f t="shared" si="2"/>
        <v>94.285714285714278</v>
      </c>
    </row>
    <row r="22" spans="1:14" x14ac:dyDescent="0.25">
      <c r="A22" s="168" t="s">
        <v>10</v>
      </c>
      <c r="B22" s="168"/>
      <c r="C22" s="168"/>
      <c r="D22" s="168"/>
      <c r="E22" s="168"/>
      <c r="F22" s="168"/>
      <c r="G22" s="168"/>
      <c r="H22" s="168"/>
      <c r="I22" s="168"/>
      <c r="J22" s="168"/>
      <c r="K22" s="168"/>
      <c r="L22" s="168"/>
      <c r="M22" s="168"/>
      <c r="N22" s="168"/>
    </row>
    <row r="23" spans="1:14" s="8" customFormat="1" ht="31.2" x14ac:dyDescent="0.25">
      <c r="A23" s="25" t="s">
        <v>30</v>
      </c>
      <c r="B23" s="75">
        <f>SUM(B24:B28)</f>
        <v>127813.41666666666</v>
      </c>
      <c r="C23" s="76">
        <f>SUM(C24:C28)</f>
        <v>18683.833333333332</v>
      </c>
      <c r="D23" s="77">
        <f>C23/B23*100</f>
        <v>14.618053269055608</v>
      </c>
      <c r="E23" s="78">
        <v>84.6</v>
      </c>
      <c r="F23" s="79">
        <v>15.4</v>
      </c>
      <c r="G23" s="78">
        <v>18.7</v>
      </c>
      <c r="H23" s="80">
        <v>46.4</v>
      </c>
      <c r="I23" s="80">
        <v>9.4</v>
      </c>
      <c r="J23" s="80">
        <v>13.7</v>
      </c>
      <c r="K23" s="81">
        <v>11.8</v>
      </c>
      <c r="L23" s="82">
        <f>SUM(L24:L28)</f>
        <v>125303</v>
      </c>
      <c r="M23" s="82">
        <f>SUM(M24:M28)</f>
        <v>20158</v>
      </c>
      <c r="N23" s="83">
        <f>M23/L23*100</f>
        <v>16.087404132383103</v>
      </c>
    </row>
    <row r="24" spans="1:14" ht="12.75" customHeight="1" x14ac:dyDescent="0.25">
      <c r="A24" s="26" t="s">
        <v>33</v>
      </c>
      <c r="B24" s="27">
        <v>48364.833333333336</v>
      </c>
      <c r="C24" s="28">
        <v>2929.25</v>
      </c>
      <c r="D24" s="29">
        <f t="shared" ref="D24:D28" si="5">C24/B24*100</f>
        <v>6.0565700284986681</v>
      </c>
      <c r="E24" s="30">
        <v>58.6</v>
      </c>
      <c r="F24" s="29">
        <v>41.4</v>
      </c>
      <c r="G24" s="30">
        <v>5</v>
      </c>
      <c r="H24" s="31">
        <v>81.599999999999994</v>
      </c>
      <c r="I24" s="31">
        <v>6.9</v>
      </c>
      <c r="J24" s="31">
        <v>0.5</v>
      </c>
      <c r="K24" s="32">
        <v>6</v>
      </c>
      <c r="L24" s="12">
        <v>23352</v>
      </c>
      <c r="M24" s="12">
        <v>1637</v>
      </c>
      <c r="N24" s="33">
        <f t="shared" ref="N24:N35" si="6">M24/L24*100</f>
        <v>7.0101062007536825</v>
      </c>
    </row>
    <row r="25" spans="1:14" ht="12.75" customHeight="1" x14ac:dyDescent="0.25">
      <c r="A25" s="26" t="s">
        <v>0</v>
      </c>
      <c r="B25" s="27">
        <v>8749.4166666666661</v>
      </c>
      <c r="C25" s="28">
        <v>3137.3333333333335</v>
      </c>
      <c r="D25" s="29">
        <f t="shared" si="5"/>
        <v>35.857628603811683</v>
      </c>
      <c r="E25" s="30">
        <v>93</v>
      </c>
      <c r="F25" s="29">
        <v>7</v>
      </c>
      <c r="G25" s="30">
        <v>19.600000000000001</v>
      </c>
      <c r="H25" s="31">
        <v>42.623527343063124</v>
      </c>
      <c r="I25" s="31">
        <v>9.3000000000000007</v>
      </c>
      <c r="J25" s="31">
        <v>14.8</v>
      </c>
      <c r="K25" s="32">
        <v>13.7</v>
      </c>
      <c r="L25" s="12">
        <v>6846</v>
      </c>
      <c r="M25" s="12">
        <v>2290</v>
      </c>
      <c r="N25" s="33">
        <f t="shared" si="6"/>
        <v>33.450189891907684</v>
      </c>
    </row>
    <row r="26" spans="1:14" ht="12.75" customHeight="1" x14ac:dyDescent="0.25">
      <c r="A26" s="26" t="s">
        <v>1</v>
      </c>
      <c r="B26" s="27">
        <v>26815.833333333332</v>
      </c>
      <c r="C26" s="28">
        <v>1076.3333333333333</v>
      </c>
      <c r="D26" s="29">
        <f t="shared" si="5"/>
        <v>4.0137978184530283</v>
      </c>
      <c r="E26" s="30">
        <v>74.099999999999994</v>
      </c>
      <c r="F26" s="29">
        <v>25.9</v>
      </c>
      <c r="G26" s="30">
        <v>27.9</v>
      </c>
      <c r="H26" s="31">
        <v>49.8</v>
      </c>
      <c r="I26" s="31">
        <v>11.9</v>
      </c>
      <c r="J26" s="31">
        <v>7.3</v>
      </c>
      <c r="K26" s="32">
        <v>3.1</v>
      </c>
      <c r="L26" s="12">
        <v>47803</v>
      </c>
      <c r="M26" s="12">
        <v>2069</v>
      </c>
      <c r="N26" s="33">
        <f t="shared" si="6"/>
        <v>4.328180239733908</v>
      </c>
    </row>
    <row r="27" spans="1:14" ht="12.75" customHeight="1" x14ac:dyDescent="0.25">
      <c r="A27" s="26" t="s">
        <v>2</v>
      </c>
      <c r="B27" s="27">
        <v>9550.5</v>
      </c>
      <c r="C27" s="28">
        <v>3976.3333333333335</v>
      </c>
      <c r="D27" s="29">
        <f t="shared" si="5"/>
        <v>41.634818421374099</v>
      </c>
      <c r="E27" s="30">
        <v>88.9</v>
      </c>
      <c r="F27" s="29">
        <v>11.1</v>
      </c>
      <c r="G27" s="30">
        <v>24.1</v>
      </c>
      <c r="H27" s="31">
        <v>38.1</v>
      </c>
      <c r="I27" s="31">
        <v>9.8000000000000007</v>
      </c>
      <c r="J27" s="31">
        <v>18.8</v>
      </c>
      <c r="K27" s="32">
        <v>9.3000000000000007</v>
      </c>
      <c r="L27" s="12">
        <v>15243</v>
      </c>
      <c r="M27" s="12">
        <v>5807</v>
      </c>
      <c r="N27" s="33">
        <f t="shared" si="6"/>
        <v>38.096175293577375</v>
      </c>
    </row>
    <row r="28" spans="1:14" ht="12.75" customHeight="1" x14ac:dyDescent="0.25">
      <c r="A28" s="26" t="s">
        <v>3</v>
      </c>
      <c r="B28" s="27">
        <v>34332.833333333336</v>
      </c>
      <c r="C28" s="28">
        <v>7564.583333333333</v>
      </c>
      <c r="D28" s="29">
        <f t="shared" si="5"/>
        <v>22.033087860502821</v>
      </c>
      <c r="E28" s="30">
        <v>90.5</v>
      </c>
      <c r="F28" s="29">
        <v>9.5</v>
      </c>
      <c r="G28" s="30">
        <v>19.5</v>
      </c>
      <c r="H28" s="31">
        <v>38.200000000000003</v>
      </c>
      <c r="I28" s="31">
        <v>9.8000000000000007</v>
      </c>
      <c r="J28" s="31">
        <v>16.7</v>
      </c>
      <c r="K28" s="32">
        <v>15.9</v>
      </c>
      <c r="L28" s="12">
        <v>32059</v>
      </c>
      <c r="M28" s="12">
        <v>8355</v>
      </c>
      <c r="N28" s="33">
        <f t="shared" si="6"/>
        <v>26.061324433076514</v>
      </c>
    </row>
    <row r="29" spans="1:14" s="8" customFormat="1" ht="15" customHeight="1" x14ac:dyDescent="0.25">
      <c r="A29" s="128" t="s">
        <v>34</v>
      </c>
      <c r="B29" s="75">
        <f>SUM(B30:B37)</f>
        <v>3321</v>
      </c>
      <c r="C29" s="75">
        <f>SUM(C30:C37)</f>
        <v>2480</v>
      </c>
      <c r="D29" s="129">
        <f t="shared" ref="D29:D35" si="7">C29/B29*100</f>
        <v>74.676302318578749</v>
      </c>
      <c r="E29" s="130">
        <v>78.400000000000006</v>
      </c>
      <c r="F29" s="129">
        <v>21.6</v>
      </c>
      <c r="G29" s="130">
        <v>29</v>
      </c>
      <c r="H29" s="131">
        <v>16.899999999999999</v>
      </c>
      <c r="I29" s="131">
        <v>5.7</v>
      </c>
      <c r="J29" s="131">
        <v>27.4</v>
      </c>
      <c r="K29" s="132">
        <v>21</v>
      </c>
      <c r="L29" s="82">
        <f>SUM(L30:L37)</f>
        <v>10141</v>
      </c>
      <c r="M29" s="82">
        <f>SUM(M30:M37)</f>
        <v>7428</v>
      </c>
      <c r="N29" s="133">
        <f t="shared" si="6"/>
        <v>73.247214278670754</v>
      </c>
    </row>
    <row r="30" spans="1:14" ht="12.75" customHeight="1" x14ac:dyDescent="0.25">
      <c r="A30" s="26" t="s">
        <v>35</v>
      </c>
      <c r="B30" s="27">
        <v>469</v>
      </c>
      <c r="C30" s="28">
        <v>404</v>
      </c>
      <c r="D30" s="29">
        <f t="shared" si="7"/>
        <v>86.140724946695087</v>
      </c>
      <c r="E30" s="30">
        <v>83.7</v>
      </c>
      <c r="F30" s="29">
        <v>16.3</v>
      </c>
      <c r="G30" s="30">
        <v>27.7</v>
      </c>
      <c r="H30" s="31">
        <v>14.9</v>
      </c>
      <c r="I30" s="31">
        <v>6</v>
      </c>
      <c r="J30" s="31">
        <v>22.3</v>
      </c>
      <c r="K30" s="32">
        <v>29</v>
      </c>
      <c r="L30" s="12">
        <v>2361</v>
      </c>
      <c r="M30" s="12">
        <v>1990</v>
      </c>
      <c r="N30" s="33">
        <f t="shared" si="6"/>
        <v>84.286319356204999</v>
      </c>
    </row>
    <row r="31" spans="1:14" ht="12.75" customHeight="1" x14ac:dyDescent="0.25">
      <c r="A31" s="26" t="s">
        <v>25</v>
      </c>
      <c r="B31" s="27">
        <v>580</v>
      </c>
      <c r="C31" s="28">
        <v>543</v>
      </c>
      <c r="D31" s="29">
        <f t="shared" si="7"/>
        <v>93.620689655172413</v>
      </c>
      <c r="E31" s="30">
        <v>87.1</v>
      </c>
      <c r="F31" s="29">
        <v>12.9</v>
      </c>
      <c r="G31" s="30">
        <v>31.7</v>
      </c>
      <c r="H31" s="31">
        <v>33.700000000000003</v>
      </c>
      <c r="I31" s="31">
        <v>7</v>
      </c>
      <c r="J31" s="31">
        <v>12.9</v>
      </c>
      <c r="K31" s="32">
        <v>14.7</v>
      </c>
      <c r="L31" s="12">
        <v>1800</v>
      </c>
      <c r="M31" s="12">
        <v>1672</v>
      </c>
      <c r="N31" s="33">
        <f t="shared" si="6"/>
        <v>92.888888888888886</v>
      </c>
    </row>
    <row r="32" spans="1:14" ht="12.75" customHeight="1" x14ac:dyDescent="0.25">
      <c r="A32" s="26" t="s">
        <v>26</v>
      </c>
      <c r="B32" s="27">
        <v>42</v>
      </c>
      <c r="C32" s="28">
        <v>40</v>
      </c>
      <c r="D32" s="29">
        <f t="shared" si="7"/>
        <v>95.238095238095227</v>
      </c>
      <c r="E32" s="30">
        <v>98.1</v>
      </c>
      <c r="F32" s="29">
        <v>1.9</v>
      </c>
      <c r="G32" s="30">
        <v>37.200000000000003</v>
      </c>
      <c r="H32" s="31">
        <v>34.200000000000003</v>
      </c>
      <c r="I32" s="31">
        <v>3.5</v>
      </c>
      <c r="J32" s="31">
        <v>15.4</v>
      </c>
      <c r="K32" s="32">
        <v>9.6</v>
      </c>
      <c r="L32" s="12">
        <v>85</v>
      </c>
      <c r="M32" s="12">
        <v>81</v>
      </c>
      <c r="N32" s="33">
        <f t="shared" si="6"/>
        <v>95.294117647058812</v>
      </c>
    </row>
    <row r="33" spans="1:15" ht="12.75" customHeight="1" x14ac:dyDescent="0.25">
      <c r="A33" s="26" t="s">
        <v>27</v>
      </c>
      <c r="B33" s="27">
        <v>191</v>
      </c>
      <c r="C33" s="28">
        <v>133</v>
      </c>
      <c r="D33" s="29">
        <f t="shared" si="7"/>
        <v>69.633507853403145</v>
      </c>
      <c r="E33" s="30">
        <v>0</v>
      </c>
      <c r="F33" s="29">
        <v>100</v>
      </c>
      <c r="G33" s="30">
        <v>30.2</v>
      </c>
      <c r="H33" s="34">
        <v>13.6</v>
      </c>
      <c r="I33" s="34">
        <v>2.5</v>
      </c>
      <c r="J33" s="34">
        <v>19.7</v>
      </c>
      <c r="K33" s="35">
        <v>34</v>
      </c>
      <c r="L33" s="12">
        <v>576</v>
      </c>
      <c r="M33" s="12">
        <v>366</v>
      </c>
      <c r="N33" s="33">
        <f t="shared" si="6"/>
        <v>63.541666666666664</v>
      </c>
    </row>
    <row r="34" spans="1:15" ht="24.9" customHeight="1" x14ac:dyDescent="0.25">
      <c r="A34" s="26" t="s">
        <v>5</v>
      </c>
      <c r="B34" s="58">
        <v>320</v>
      </c>
      <c r="C34" s="59">
        <v>149</v>
      </c>
      <c r="D34" s="60">
        <f t="shared" si="7"/>
        <v>46.5625</v>
      </c>
      <c r="E34" s="61">
        <v>76.900000000000006</v>
      </c>
      <c r="F34" s="60">
        <v>23.1</v>
      </c>
      <c r="G34" s="61">
        <v>32</v>
      </c>
      <c r="H34" s="62">
        <v>13.3</v>
      </c>
      <c r="I34" s="62">
        <v>4.3</v>
      </c>
      <c r="J34" s="62">
        <v>27.8</v>
      </c>
      <c r="K34" s="63">
        <v>22.5</v>
      </c>
      <c r="L34" s="64">
        <v>518</v>
      </c>
      <c r="M34" s="64">
        <v>213</v>
      </c>
      <c r="N34" s="65">
        <f t="shared" si="6"/>
        <v>41.119691119691119</v>
      </c>
    </row>
    <row r="35" spans="1:15" ht="12.75" customHeight="1" x14ac:dyDescent="0.25">
      <c r="A35" s="26" t="s">
        <v>28</v>
      </c>
      <c r="B35" s="27">
        <v>1300</v>
      </c>
      <c r="C35" s="28">
        <v>971</v>
      </c>
      <c r="D35" s="29">
        <f t="shared" si="7"/>
        <v>74.692307692307693</v>
      </c>
      <c r="E35" s="30">
        <v>80.900000000000006</v>
      </c>
      <c r="F35" s="29">
        <v>19.100000000000001</v>
      </c>
      <c r="G35" s="30">
        <v>28.6</v>
      </c>
      <c r="H35" s="34">
        <v>9.9</v>
      </c>
      <c r="I35" s="34">
        <v>5.6</v>
      </c>
      <c r="J35" s="34">
        <v>36</v>
      </c>
      <c r="K35" s="35">
        <v>19.899999999999999</v>
      </c>
      <c r="L35" s="12">
        <v>2758</v>
      </c>
      <c r="M35" s="12">
        <v>2072</v>
      </c>
      <c r="N35" s="33">
        <f t="shared" si="6"/>
        <v>75.126903553299499</v>
      </c>
    </row>
    <row r="36" spans="1:15" ht="24.9" customHeight="1" x14ac:dyDescent="0.25">
      <c r="A36" s="26" t="s">
        <v>6</v>
      </c>
      <c r="B36" s="58">
        <v>397</v>
      </c>
      <c r="C36" s="59">
        <v>218</v>
      </c>
      <c r="D36" s="60">
        <f t="shared" ref="D36" si="8">C36/B36*100</f>
        <v>54.911838790931988</v>
      </c>
      <c r="E36" s="61">
        <v>80.7</v>
      </c>
      <c r="F36" s="60">
        <v>19.3</v>
      </c>
      <c r="G36" s="61">
        <v>21.7</v>
      </c>
      <c r="H36" s="66">
        <v>11.6</v>
      </c>
      <c r="I36" s="66">
        <v>5.6</v>
      </c>
      <c r="J36" s="66">
        <v>40.5</v>
      </c>
      <c r="K36" s="67">
        <v>20.5</v>
      </c>
      <c r="L36" s="68">
        <v>1973</v>
      </c>
      <c r="M36" s="68">
        <v>968</v>
      </c>
      <c r="N36" s="65">
        <f t="shared" ref="N36:N37" si="9">M36/L36*100</f>
        <v>49.06234161175874</v>
      </c>
    </row>
    <row r="37" spans="1:15" ht="24.9" customHeight="1" x14ac:dyDescent="0.25">
      <c r="A37" s="26" t="s">
        <v>32</v>
      </c>
      <c r="B37" s="58">
        <v>22</v>
      </c>
      <c r="C37" s="69">
        <v>22</v>
      </c>
      <c r="D37" s="70">
        <f t="shared" ref="D37" si="10">C37/B37*100</f>
        <v>100</v>
      </c>
      <c r="E37" s="71">
        <v>80.3</v>
      </c>
      <c r="F37" s="70">
        <v>19.7</v>
      </c>
      <c r="G37" s="71">
        <v>28.6</v>
      </c>
      <c r="H37" s="72">
        <v>15.6</v>
      </c>
      <c r="I37" s="72">
        <v>6.2</v>
      </c>
      <c r="J37" s="72">
        <v>37.799999999999997</v>
      </c>
      <c r="K37" s="73">
        <v>12.4</v>
      </c>
      <c r="L37" s="64">
        <v>70</v>
      </c>
      <c r="M37" s="64">
        <v>66</v>
      </c>
      <c r="N37" s="74">
        <f t="shared" si="9"/>
        <v>94.285714285714278</v>
      </c>
      <c r="O37" s="9"/>
    </row>
    <row r="38" spans="1:15" s="8" customFormat="1" x14ac:dyDescent="0.25">
      <c r="A38" s="168" t="s">
        <v>11</v>
      </c>
      <c r="B38" s="168"/>
      <c r="C38" s="168"/>
      <c r="D38" s="168"/>
      <c r="E38" s="168"/>
      <c r="F38" s="168"/>
      <c r="G38" s="168"/>
      <c r="H38" s="168"/>
      <c r="I38" s="168"/>
      <c r="J38" s="168"/>
      <c r="K38" s="168"/>
      <c r="L38" s="168"/>
      <c r="M38" s="168"/>
      <c r="N38" s="168"/>
    </row>
    <row r="39" spans="1:15" ht="28.8" x14ac:dyDescent="0.25">
      <c r="A39" s="36" t="s">
        <v>29</v>
      </c>
      <c r="B39" s="100">
        <f>SUM(B40:B44)</f>
        <v>33653.166666666672</v>
      </c>
      <c r="C39" s="100">
        <f>SUM(C40:C44)</f>
        <v>2594.1666666666665</v>
      </c>
      <c r="D39" s="101">
        <f>C39/B39*100</f>
        <v>7.7085365914054629</v>
      </c>
      <c r="E39" s="102">
        <v>78.900000000000006</v>
      </c>
      <c r="F39" s="103">
        <v>21.1</v>
      </c>
      <c r="G39" s="102">
        <v>20.100000000000001</v>
      </c>
      <c r="H39" s="104">
        <v>40.5</v>
      </c>
      <c r="I39" s="104">
        <v>15.3</v>
      </c>
      <c r="J39" s="104">
        <v>15.2</v>
      </c>
      <c r="K39" s="105">
        <v>8.9</v>
      </c>
      <c r="L39" s="106">
        <f>SUM(L40:L44)</f>
        <v>28723</v>
      </c>
      <c r="M39" s="106">
        <f>SUM(M40:M44)</f>
        <v>2630</v>
      </c>
      <c r="N39" s="107">
        <f>M39/L39*100</f>
        <v>9.1564251645023145</v>
      </c>
    </row>
    <row r="40" spans="1:15" ht="12.75" customHeight="1" x14ac:dyDescent="0.25">
      <c r="A40" s="37" t="s">
        <v>33</v>
      </c>
      <c r="B40" s="38">
        <v>17964.666666666668</v>
      </c>
      <c r="C40" s="38">
        <v>826.5</v>
      </c>
      <c r="D40" s="39">
        <f t="shared" ref="D40:D51" si="11">C40/B40*100</f>
        <v>4.6006976657883989</v>
      </c>
      <c r="E40" s="10">
        <v>56.6</v>
      </c>
      <c r="F40" s="39">
        <v>43.3</v>
      </c>
      <c r="G40" s="10">
        <v>4.7</v>
      </c>
      <c r="H40" s="11">
        <v>63.1</v>
      </c>
      <c r="I40" s="11">
        <v>23.5</v>
      </c>
      <c r="J40" s="47">
        <v>0.8</v>
      </c>
      <c r="K40" s="48">
        <v>7.9</v>
      </c>
      <c r="L40" s="40">
        <v>7611</v>
      </c>
      <c r="M40" s="40">
        <v>421</v>
      </c>
      <c r="N40" s="41">
        <f t="shared" ref="N40:N51" si="12">M40/L40*100</f>
        <v>5.5314676126658782</v>
      </c>
    </row>
    <row r="41" spans="1:15" ht="12.75" customHeight="1" x14ac:dyDescent="0.25">
      <c r="A41" s="37" t="s">
        <v>0</v>
      </c>
      <c r="B41" s="38">
        <v>1866.8333333333333</v>
      </c>
      <c r="C41" s="38">
        <v>352.83333333333331</v>
      </c>
      <c r="D41" s="39">
        <f t="shared" si="11"/>
        <v>18.900098205517367</v>
      </c>
      <c r="E41" s="10">
        <v>92.6</v>
      </c>
      <c r="F41" s="39">
        <v>7.4</v>
      </c>
      <c r="G41" s="10">
        <v>29</v>
      </c>
      <c r="H41" s="11">
        <v>31.7</v>
      </c>
      <c r="I41" s="11">
        <v>9.6999999999999993</v>
      </c>
      <c r="J41" s="11">
        <v>19.2</v>
      </c>
      <c r="K41" s="42">
        <v>10.3</v>
      </c>
      <c r="L41" s="40">
        <v>1593</v>
      </c>
      <c r="M41" s="40">
        <v>289</v>
      </c>
      <c r="N41" s="41">
        <f t="shared" si="12"/>
        <v>18.141870684243568</v>
      </c>
    </row>
    <row r="42" spans="1:15" ht="12.75" customHeight="1" x14ac:dyDescent="0.25">
      <c r="A42" s="37" t="s">
        <v>1</v>
      </c>
      <c r="B42" s="38">
        <v>6954.166666666667</v>
      </c>
      <c r="C42" s="38">
        <v>160.08333333333334</v>
      </c>
      <c r="D42" s="39">
        <f t="shared" si="11"/>
        <v>2.3019772318753748</v>
      </c>
      <c r="E42" s="10">
        <v>74.8</v>
      </c>
      <c r="F42" s="39">
        <v>25.2</v>
      </c>
      <c r="G42" s="10">
        <v>52</v>
      </c>
      <c r="H42" s="11">
        <v>29.9</v>
      </c>
      <c r="I42" s="11">
        <v>8.8000000000000007</v>
      </c>
      <c r="J42" s="11">
        <v>5.3</v>
      </c>
      <c r="K42" s="42">
        <v>3.9</v>
      </c>
      <c r="L42" s="40">
        <v>10900</v>
      </c>
      <c r="M42" s="40">
        <v>275</v>
      </c>
      <c r="N42" s="41">
        <f t="shared" si="12"/>
        <v>2.522935779816514</v>
      </c>
    </row>
    <row r="43" spans="1:15" ht="12.75" customHeight="1" x14ac:dyDescent="0.25">
      <c r="A43" s="37" t="s">
        <v>2</v>
      </c>
      <c r="B43" s="38">
        <v>1898.1666666666667</v>
      </c>
      <c r="C43" s="38">
        <v>489.75</v>
      </c>
      <c r="D43" s="39">
        <f t="shared" si="11"/>
        <v>25.801211695495653</v>
      </c>
      <c r="E43" s="10">
        <v>90.5</v>
      </c>
      <c r="F43" s="39">
        <v>9.5</v>
      </c>
      <c r="G43" s="10">
        <v>26.8</v>
      </c>
      <c r="H43" s="11">
        <v>31.7</v>
      </c>
      <c r="I43" s="11">
        <v>12.1</v>
      </c>
      <c r="J43" s="11">
        <v>23.5</v>
      </c>
      <c r="K43" s="42">
        <v>5.8</v>
      </c>
      <c r="L43" s="40">
        <v>3549</v>
      </c>
      <c r="M43" s="40">
        <v>834</v>
      </c>
      <c r="N43" s="41">
        <f t="shared" si="12"/>
        <v>23.499577345731193</v>
      </c>
    </row>
    <row r="44" spans="1:15" s="8" customFormat="1" ht="12.75" customHeight="1" x14ac:dyDescent="0.25">
      <c r="A44" s="37" t="s">
        <v>3</v>
      </c>
      <c r="B44" s="38">
        <v>4969.333333333333</v>
      </c>
      <c r="C44" s="38">
        <v>765</v>
      </c>
      <c r="D44" s="39">
        <f t="shared" si="11"/>
        <v>15.394419103836867</v>
      </c>
      <c r="E44" s="10">
        <v>90</v>
      </c>
      <c r="F44" s="39">
        <v>10</v>
      </c>
      <c r="G44" s="10">
        <v>21.8</v>
      </c>
      <c r="H44" s="11">
        <v>28</v>
      </c>
      <c r="I44" s="11">
        <v>12.3</v>
      </c>
      <c r="J44" s="11">
        <v>25.6</v>
      </c>
      <c r="K44" s="42">
        <v>12.3</v>
      </c>
      <c r="L44" s="40">
        <v>5070</v>
      </c>
      <c r="M44" s="40">
        <v>811</v>
      </c>
      <c r="N44" s="41">
        <f t="shared" si="12"/>
        <v>15.996055226824456</v>
      </c>
    </row>
    <row r="45" spans="1:15" ht="15" customHeight="1" x14ac:dyDescent="0.25">
      <c r="A45" s="134" t="s">
        <v>34</v>
      </c>
      <c r="B45" s="135">
        <v>796</v>
      </c>
      <c r="C45" s="135">
        <v>530</v>
      </c>
      <c r="D45" s="136">
        <f t="shared" si="11"/>
        <v>66.582914572864325</v>
      </c>
      <c r="E45" s="137">
        <v>78.599999999999994</v>
      </c>
      <c r="F45" s="136">
        <v>21.4</v>
      </c>
      <c r="G45" s="137">
        <v>34.200000000000003</v>
      </c>
      <c r="H45" s="138">
        <v>13.2</v>
      </c>
      <c r="I45" s="138">
        <v>6.1</v>
      </c>
      <c r="J45" s="138">
        <v>32.4</v>
      </c>
      <c r="K45" s="139">
        <v>14.1</v>
      </c>
      <c r="L45" s="106">
        <f>SUM(L46:L52)</f>
        <v>2518</v>
      </c>
      <c r="M45" s="106">
        <f>SUM(M46:M52)</f>
        <v>1679</v>
      </c>
      <c r="N45" s="140">
        <f t="shared" si="12"/>
        <v>66.679904686258936</v>
      </c>
    </row>
    <row r="46" spans="1:15" ht="12.75" customHeight="1" x14ac:dyDescent="0.25">
      <c r="A46" s="37" t="s">
        <v>35</v>
      </c>
      <c r="B46" s="38">
        <v>89</v>
      </c>
      <c r="C46" s="38">
        <v>81.666666666666671</v>
      </c>
      <c r="D46" s="39">
        <f t="shared" si="11"/>
        <v>91.760299625468164</v>
      </c>
      <c r="E46" s="10">
        <v>87.7</v>
      </c>
      <c r="F46" s="39">
        <v>12.3</v>
      </c>
      <c r="G46" s="10">
        <v>36.4</v>
      </c>
      <c r="H46" s="11">
        <v>9.1</v>
      </c>
      <c r="I46" s="11">
        <v>5.8</v>
      </c>
      <c r="J46" s="11">
        <v>28.1</v>
      </c>
      <c r="K46" s="42">
        <v>20.6</v>
      </c>
      <c r="L46" s="40">
        <v>402</v>
      </c>
      <c r="M46" s="40">
        <v>365</v>
      </c>
      <c r="N46" s="41">
        <f t="shared" si="12"/>
        <v>90.796019900497512</v>
      </c>
    </row>
    <row r="47" spans="1:15" ht="12.75" customHeight="1" x14ac:dyDescent="0.25">
      <c r="A47" s="37" t="s">
        <v>25</v>
      </c>
      <c r="B47" s="38">
        <v>121.91666666666667</v>
      </c>
      <c r="C47" s="38">
        <v>117.91666666666667</v>
      </c>
      <c r="D47" s="39">
        <f t="shared" si="11"/>
        <v>96.719070403280924</v>
      </c>
      <c r="E47" s="10">
        <v>85.4</v>
      </c>
      <c r="F47" s="39">
        <v>14.6</v>
      </c>
      <c r="G47" s="10">
        <v>43.3</v>
      </c>
      <c r="H47" s="11">
        <v>25.6</v>
      </c>
      <c r="I47" s="11">
        <v>6.4</v>
      </c>
      <c r="J47" s="11">
        <v>15.3</v>
      </c>
      <c r="K47" s="42">
        <v>9.8000000000000007</v>
      </c>
      <c r="L47" s="40">
        <v>452</v>
      </c>
      <c r="M47" s="40">
        <v>439</v>
      </c>
      <c r="N47" s="41">
        <f t="shared" si="12"/>
        <v>97.123893805309734</v>
      </c>
    </row>
    <row r="48" spans="1:15" ht="12.75" customHeight="1" x14ac:dyDescent="0.25">
      <c r="A48" s="37" t="s">
        <v>26</v>
      </c>
      <c r="B48" s="38">
        <v>13.416666666666666</v>
      </c>
      <c r="C48" s="38">
        <v>13.25</v>
      </c>
      <c r="D48" s="39">
        <f t="shared" si="11"/>
        <v>98.757763975155285</v>
      </c>
      <c r="E48" s="10">
        <v>97.5</v>
      </c>
      <c r="F48" s="39">
        <v>2.4630541871921183</v>
      </c>
      <c r="G48" s="10">
        <v>40.299999999999997</v>
      </c>
      <c r="H48" s="11">
        <v>24.5</v>
      </c>
      <c r="I48" s="11">
        <v>9.4</v>
      </c>
      <c r="J48" s="11">
        <v>13.2</v>
      </c>
      <c r="K48" s="42">
        <v>12.6</v>
      </c>
      <c r="L48" s="40">
        <v>5</v>
      </c>
      <c r="M48" s="40">
        <v>5</v>
      </c>
      <c r="N48" s="41">
        <f t="shared" si="12"/>
        <v>100</v>
      </c>
    </row>
    <row r="49" spans="1:14" ht="12.75" customHeight="1" x14ac:dyDescent="0.25">
      <c r="A49" s="37" t="s">
        <v>27</v>
      </c>
      <c r="B49" s="38">
        <v>14.916666666666666</v>
      </c>
      <c r="C49" s="38">
        <v>13.333333333333334</v>
      </c>
      <c r="D49" s="39">
        <f t="shared" si="11"/>
        <v>89.385474860335208</v>
      </c>
      <c r="E49" s="10">
        <v>0</v>
      </c>
      <c r="F49" s="39">
        <v>100</v>
      </c>
      <c r="G49" s="10">
        <v>25.6</v>
      </c>
      <c r="H49" s="43">
        <v>7.5</v>
      </c>
      <c r="I49" s="43">
        <v>5</v>
      </c>
      <c r="J49" s="43">
        <v>37.5</v>
      </c>
      <c r="K49" s="42">
        <v>24.4</v>
      </c>
      <c r="L49" s="40">
        <v>39</v>
      </c>
      <c r="M49" s="40">
        <v>34</v>
      </c>
      <c r="N49" s="41">
        <f t="shared" si="12"/>
        <v>87.179487179487182</v>
      </c>
    </row>
    <row r="50" spans="1:14" ht="26.4" x14ac:dyDescent="0.25">
      <c r="A50" s="37" t="s">
        <v>5</v>
      </c>
      <c r="B50" s="108">
        <v>18</v>
      </c>
      <c r="C50" s="108">
        <v>9.5833333333333339</v>
      </c>
      <c r="D50" s="109">
        <f t="shared" si="11"/>
        <v>53.240740740740748</v>
      </c>
      <c r="E50" s="110">
        <v>60.9</v>
      </c>
      <c r="F50" s="109">
        <v>39.1</v>
      </c>
      <c r="G50" s="110">
        <v>33</v>
      </c>
      <c r="H50" s="111">
        <v>14.8</v>
      </c>
      <c r="I50" s="111">
        <v>8.6999999999999993</v>
      </c>
      <c r="J50" s="111">
        <v>18.3</v>
      </c>
      <c r="K50" s="112">
        <v>25.2</v>
      </c>
      <c r="L50" s="113">
        <v>35</v>
      </c>
      <c r="M50" s="113">
        <v>11</v>
      </c>
      <c r="N50" s="114">
        <f t="shared" si="12"/>
        <v>31.428571428571427</v>
      </c>
    </row>
    <row r="51" spans="1:14" ht="12.75" customHeight="1" x14ac:dyDescent="0.25">
      <c r="A51" s="37" t="s">
        <v>28</v>
      </c>
      <c r="B51" s="38">
        <v>402.91666666666669</v>
      </c>
      <c r="C51" s="38">
        <v>240.5</v>
      </c>
      <c r="D51" s="39">
        <f t="shared" si="11"/>
        <v>59.689762150982418</v>
      </c>
      <c r="E51" s="10">
        <v>75.599999999999994</v>
      </c>
      <c r="F51" s="39">
        <v>24.4</v>
      </c>
      <c r="G51" s="10">
        <v>30.3</v>
      </c>
      <c r="H51" s="43">
        <v>8.6999999999999993</v>
      </c>
      <c r="I51" s="43">
        <v>5.0999999999999996</v>
      </c>
      <c r="J51" s="43">
        <v>42.2</v>
      </c>
      <c r="K51" s="42">
        <v>13.7</v>
      </c>
      <c r="L51" s="40">
        <v>1014</v>
      </c>
      <c r="M51" s="40">
        <v>565</v>
      </c>
      <c r="N51" s="41">
        <f t="shared" si="12"/>
        <v>55.719921104536482</v>
      </c>
    </row>
    <row r="52" spans="1:14" ht="24" customHeight="1" x14ac:dyDescent="0.25">
      <c r="A52" s="45" t="s">
        <v>6</v>
      </c>
      <c r="B52" s="108">
        <v>135.58333333333334</v>
      </c>
      <c r="C52" s="108">
        <v>53.333333333333336</v>
      </c>
      <c r="D52" s="109">
        <f>C52/B52*100</f>
        <v>39.336201598033185</v>
      </c>
      <c r="E52" s="110">
        <v>81.099999999999994</v>
      </c>
      <c r="F52" s="115">
        <v>18.899999999999999</v>
      </c>
      <c r="G52" s="116">
        <v>29.7</v>
      </c>
      <c r="H52" s="117">
        <v>10.8</v>
      </c>
      <c r="I52" s="118">
        <v>8.9</v>
      </c>
      <c r="J52" s="118">
        <v>38.9</v>
      </c>
      <c r="K52" s="119">
        <v>11.7</v>
      </c>
      <c r="L52" s="113">
        <v>571</v>
      </c>
      <c r="M52" s="113">
        <v>260</v>
      </c>
      <c r="N52" s="114">
        <f>M52/L52*100</f>
        <v>45.534150612959721</v>
      </c>
    </row>
    <row r="53" spans="1:14" s="141" customFormat="1" x14ac:dyDescent="0.25">
      <c r="A53" s="170" t="s">
        <v>36</v>
      </c>
      <c r="B53" s="170"/>
      <c r="C53" s="170"/>
      <c r="D53" s="170"/>
      <c r="E53" s="170"/>
      <c r="F53" s="170"/>
      <c r="G53" s="170"/>
      <c r="H53" s="170"/>
      <c r="I53" s="170"/>
      <c r="J53" s="170"/>
      <c r="K53" s="170"/>
      <c r="L53" s="170"/>
      <c r="M53" s="170"/>
      <c r="N53" s="170"/>
    </row>
    <row r="54" spans="1:14" s="120" customFormat="1" ht="12.75" customHeight="1" x14ac:dyDescent="0.3">
      <c r="A54" s="169" t="s">
        <v>37</v>
      </c>
      <c r="B54" s="169"/>
      <c r="C54" s="169"/>
      <c r="D54" s="169"/>
      <c r="E54" s="169"/>
      <c r="F54" s="169"/>
      <c r="G54" s="169"/>
      <c r="H54" s="169"/>
      <c r="I54" s="169"/>
      <c r="J54" s="169"/>
      <c r="K54" s="169"/>
      <c r="L54" s="169"/>
      <c r="M54" s="169"/>
      <c r="N54" s="169"/>
    </row>
  </sheetData>
  <mergeCells count="18">
    <mergeCell ref="A6:N6"/>
    <mergeCell ref="A22:N22"/>
    <mergeCell ref="A38:N38"/>
    <mergeCell ref="A54:N54"/>
    <mergeCell ref="A53:N53"/>
    <mergeCell ref="A1:N1"/>
    <mergeCell ref="A2:A5"/>
    <mergeCell ref="B2:K2"/>
    <mergeCell ref="L2:N2"/>
    <mergeCell ref="B3:B5"/>
    <mergeCell ref="C3:D3"/>
    <mergeCell ref="E3:K4"/>
    <mergeCell ref="L3:L5"/>
    <mergeCell ref="M3:N3"/>
    <mergeCell ref="C4:C5"/>
    <mergeCell ref="D4:D5"/>
    <mergeCell ref="M4:M5"/>
    <mergeCell ref="N4:N5"/>
  </mergeCells>
  <pageMargins left="0.70866141732283472" right="0.70866141732283472" top="0.78740157480314965" bottom="0.78740157480314965" header="0.31496062992125984" footer="0.31496062992125984"/>
  <pageSetup paperSize="8" scale="80" orientation="landscape" r:id="rId1"/>
  <ignoredErrors>
    <ignoredError sqref="B7:C7 L45:M45 B39:C39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A12.2.1 Tabelle 1</vt:lpstr>
      <vt:lpstr>'A12.2.1 Tabelle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Matthes, Stephanie</dc:creator>
  <cp:lastModifiedBy>Friedrich, Michael</cp:lastModifiedBy>
  <cp:lastPrinted>2020-02-14T07:38:51Z</cp:lastPrinted>
  <dcterms:created xsi:type="dcterms:W3CDTF">2017-12-13T17:06:07Z</dcterms:created>
  <dcterms:modified xsi:type="dcterms:W3CDTF">2020-03-19T13:15:53Z</dcterms:modified>
</cp:coreProperties>
</file>