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Datenreport\2020 Gliederung, Beiträge, PDF, Versand\3 Lektorat\Lektorierte Beiträge\A1 - A1.1.4_korr_0_03\"/>
    </mc:Choice>
  </mc:AlternateContent>
  <bookViews>
    <workbookView xWindow="120" yWindow="72" windowWidth="18912" windowHeight="11820"/>
  </bookViews>
  <sheets>
    <sheet name="Tabelle A1.1.4-2" sheetId="1" r:id="rId1"/>
  </sheets>
  <calcPr calcId="162913"/>
</workbook>
</file>

<file path=xl/calcChain.xml><?xml version="1.0" encoding="utf-8"?>
<calcChain xmlns="http://schemas.openxmlformats.org/spreadsheetml/2006/main">
  <c r="D9" i="1" l="1"/>
  <c r="J9" i="1"/>
  <c r="J10" i="1"/>
  <c r="D10" i="1" s="1"/>
  <c r="J53" i="1" l="1"/>
  <c r="D53" i="1" s="1"/>
  <c r="J52" i="1"/>
  <c r="D52" i="1" s="1"/>
  <c r="J51" i="1"/>
  <c r="D51" i="1" s="1"/>
  <c r="J50" i="1"/>
  <c r="D50" i="1" s="1"/>
  <c r="J49" i="1"/>
  <c r="D49" i="1" s="1"/>
  <c r="J48" i="1"/>
  <c r="D48" i="1" s="1"/>
  <c r="J47" i="1"/>
  <c r="D47" i="1" s="1"/>
  <c r="J46" i="1"/>
  <c r="D46" i="1" s="1"/>
  <c r="J45" i="1"/>
  <c r="D45" i="1" s="1"/>
  <c r="J44" i="1"/>
  <c r="D44" i="1" s="1"/>
  <c r="J43" i="1"/>
  <c r="D43" i="1" s="1"/>
  <c r="J42" i="1"/>
  <c r="D42" i="1" s="1"/>
  <c r="J41" i="1"/>
  <c r="D41" i="1" s="1"/>
  <c r="J40" i="1"/>
  <c r="D40" i="1" s="1"/>
  <c r="J39" i="1"/>
  <c r="D39" i="1" s="1"/>
  <c r="J38" i="1"/>
  <c r="D38" i="1" s="1"/>
  <c r="J36" i="1"/>
  <c r="D36" i="1" s="1"/>
  <c r="J35" i="1"/>
  <c r="D35" i="1" s="1"/>
  <c r="J34" i="1"/>
  <c r="D34" i="1" s="1"/>
  <c r="J33" i="1"/>
  <c r="D33" i="1" s="1"/>
  <c r="J32" i="1"/>
  <c r="D32" i="1" s="1"/>
  <c r="J30" i="1"/>
  <c r="D30" i="1" s="1"/>
  <c r="J29" i="1"/>
  <c r="D29" i="1" s="1"/>
  <c r="J28" i="1"/>
  <c r="D28" i="1" s="1"/>
  <c r="J27" i="1"/>
  <c r="D27" i="1" s="1"/>
  <c r="J26" i="1"/>
  <c r="D26" i="1" s="1"/>
  <c r="J25" i="1"/>
  <c r="D25" i="1" s="1"/>
  <c r="J23" i="1"/>
  <c r="D23" i="1" s="1"/>
  <c r="J22" i="1"/>
  <c r="D22" i="1" s="1"/>
  <c r="J21" i="1"/>
  <c r="D21" i="1" s="1"/>
  <c r="J20" i="1"/>
  <c r="D20" i="1" s="1"/>
  <c r="J19" i="1"/>
  <c r="D19" i="1" s="1"/>
  <c r="J17" i="1"/>
  <c r="D17" i="1" s="1"/>
  <c r="J16" i="1"/>
  <c r="D16" i="1" s="1"/>
  <c r="J15" i="1"/>
  <c r="D15" i="1" s="1"/>
  <c r="J13" i="1"/>
  <c r="D13" i="1" s="1"/>
  <c r="J12" i="1"/>
  <c r="D12" i="1" s="1"/>
  <c r="J7" i="1"/>
  <c r="D7" i="1" s="1"/>
  <c r="M44" i="1" l="1"/>
  <c r="I52" i="1"/>
  <c r="I48" i="1"/>
  <c r="O44" i="1"/>
  <c r="O40" i="1"/>
  <c r="O42" i="1" l="1"/>
  <c r="I42" i="1"/>
  <c r="M53" i="1"/>
  <c r="I53" i="1"/>
  <c r="G53" i="1"/>
  <c r="O53" i="1"/>
  <c r="I45" i="1"/>
  <c r="M45" i="1"/>
  <c r="E45" i="1"/>
  <c r="M46" i="1"/>
  <c r="O46" i="1"/>
  <c r="G46" i="1"/>
  <c r="I41" i="1"/>
  <c r="G41" i="1"/>
  <c r="E41" i="1"/>
  <c r="O41" i="1"/>
  <c r="M41" i="1"/>
  <c r="O38" i="1"/>
  <c r="I38" i="1"/>
  <c r="M49" i="1"/>
  <c r="G49" i="1"/>
  <c r="O49" i="1"/>
  <c r="I49" i="1"/>
  <c r="M50" i="1"/>
  <c r="G50" i="1"/>
  <c r="O50" i="1"/>
  <c r="E48" i="1"/>
  <c r="K39" i="1"/>
  <c r="K45" i="1"/>
  <c r="K47" i="1"/>
  <c r="K43" i="1"/>
  <c r="I44" i="1"/>
  <c r="G45" i="1"/>
  <c r="O45" i="1"/>
  <c r="M48" i="1"/>
  <c r="K49" i="1"/>
  <c r="K52" i="1"/>
  <c r="K53" i="1"/>
  <c r="I40" i="1"/>
  <c r="K41" i="1"/>
  <c r="E49" i="1"/>
  <c r="E53" i="1"/>
  <c r="K40" i="1"/>
  <c r="G48" i="1"/>
  <c r="O48" i="1"/>
  <c r="E52" i="1"/>
  <c r="M52" i="1"/>
  <c r="M40" i="1"/>
  <c r="K44" i="1"/>
  <c r="G52" i="1"/>
  <c r="O52" i="1"/>
  <c r="E40" i="1"/>
  <c r="E44" i="1"/>
  <c r="G40" i="1"/>
  <c r="G44" i="1"/>
  <c r="K48" i="1"/>
  <c r="K38" i="1"/>
  <c r="K42" i="1"/>
  <c r="I46" i="1"/>
  <c r="I50" i="1"/>
  <c r="E38" i="1"/>
  <c r="M38" i="1"/>
  <c r="E42" i="1"/>
  <c r="M42" i="1"/>
  <c r="K46" i="1"/>
  <c r="K50" i="1"/>
  <c r="G38" i="1"/>
  <c r="G42" i="1"/>
  <c r="E46" i="1"/>
  <c r="E50" i="1"/>
  <c r="K36" i="1"/>
  <c r="K35" i="1"/>
  <c r="K34" i="1"/>
  <c r="K33" i="1"/>
  <c r="K32" i="1"/>
  <c r="O36" i="1"/>
  <c r="M36" i="1"/>
  <c r="I36" i="1"/>
  <c r="G36" i="1"/>
  <c r="E36" i="1"/>
  <c r="O35" i="1"/>
  <c r="M35" i="1"/>
  <c r="I35" i="1"/>
  <c r="G35" i="1"/>
  <c r="E35" i="1"/>
  <c r="O34" i="1"/>
  <c r="M34" i="1"/>
  <c r="I34" i="1"/>
  <c r="G34" i="1"/>
  <c r="E34" i="1"/>
  <c r="O33" i="1"/>
  <c r="M33" i="1"/>
  <c r="I33" i="1"/>
  <c r="G33" i="1"/>
  <c r="E33" i="1"/>
  <c r="O32" i="1"/>
  <c r="M32" i="1"/>
  <c r="I32" i="1"/>
  <c r="G32" i="1"/>
  <c r="E32" i="1"/>
  <c r="O7" i="1"/>
  <c r="M7" i="1"/>
  <c r="K7" i="1"/>
  <c r="I7" i="1"/>
  <c r="G7" i="1"/>
  <c r="E7" i="1"/>
  <c r="M47" i="1" l="1"/>
  <c r="E47" i="1"/>
  <c r="O47" i="1"/>
  <c r="I47" i="1"/>
  <c r="G47" i="1"/>
  <c r="I43" i="1"/>
  <c r="G43" i="1"/>
  <c r="O43" i="1"/>
  <c r="M43" i="1"/>
  <c r="E43" i="1"/>
  <c r="O51" i="1"/>
  <c r="G51" i="1"/>
  <c r="M51" i="1"/>
  <c r="E51" i="1"/>
  <c r="I51" i="1"/>
  <c r="M39" i="1"/>
  <c r="E39" i="1"/>
  <c r="G39" i="1"/>
  <c r="I39" i="1"/>
  <c r="O39" i="1"/>
  <c r="K51" i="1"/>
  <c r="M27" i="1"/>
  <c r="M26" i="1"/>
  <c r="M25" i="1"/>
  <c r="M23" i="1"/>
  <c r="M22" i="1"/>
  <c r="M21" i="1"/>
  <c r="M20" i="1"/>
  <c r="M19" i="1"/>
  <c r="E15" i="1"/>
  <c r="I19" i="1" l="1"/>
  <c r="K19" i="1"/>
  <c r="I21" i="1"/>
  <c r="K21" i="1"/>
  <c r="I23" i="1"/>
  <c r="K23" i="1"/>
  <c r="I25" i="1"/>
  <c r="K25" i="1"/>
  <c r="I27" i="1"/>
  <c r="K27" i="1"/>
  <c r="I20" i="1"/>
  <c r="K20" i="1"/>
  <c r="I22" i="1"/>
  <c r="K22" i="1"/>
  <c r="I26" i="1"/>
  <c r="K26" i="1"/>
  <c r="E19" i="1"/>
  <c r="O19" i="1"/>
  <c r="E20" i="1"/>
  <c r="O20" i="1"/>
  <c r="E21" i="1"/>
  <c r="O21" i="1"/>
  <c r="E22" i="1"/>
  <c r="O22" i="1"/>
  <c r="E23" i="1"/>
  <c r="O23" i="1"/>
  <c r="E25" i="1"/>
  <c r="O25" i="1"/>
  <c r="E26" i="1"/>
  <c r="O26" i="1"/>
  <c r="E27" i="1"/>
  <c r="O27" i="1"/>
  <c r="G19" i="1"/>
  <c r="G20" i="1"/>
  <c r="G21" i="1"/>
  <c r="G22" i="1"/>
  <c r="G23" i="1"/>
  <c r="G25" i="1"/>
  <c r="G26" i="1"/>
  <c r="G27" i="1"/>
  <c r="K15" i="1"/>
  <c r="M15" i="1"/>
  <c r="G15" i="1"/>
  <c r="O15" i="1"/>
  <c r="I15" i="1"/>
  <c r="M17" i="1"/>
  <c r="K10" i="1" l="1"/>
  <c r="K13" i="1"/>
  <c r="K17" i="1"/>
  <c r="K29" i="1"/>
  <c r="K9" i="1"/>
  <c r="K12" i="1"/>
  <c r="K16" i="1"/>
  <c r="K28" i="1"/>
  <c r="K30" i="1"/>
  <c r="O30" i="1"/>
  <c r="O29" i="1"/>
  <c r="O28" i="1"/>
  <c r="O17" i="1"/>
  <c r="O16" i="1"/>
  <c r="O13" i="1"/>
  <c r="O12" i="1"/>
  <c r="O10" i="1"/>
  <c r="O9" i="1"/>
  <c r="M30" i="1"/>
  <c r="M29" i="1"/>
  <c r="M28" i="1"/>
  <c r="M16" i="1"/>
  <c r="M13" i="1"/>
  <c r="M12" i="1"/>
  <c r="M10" i="1"/>
  <c r="M9" i="1"/>
  <c r="I30" i="1"/>
  <c r="I29" i="1"/>
  <c r="I28" i="1"/>
  <c r="I17" i="1"/>
  <c r="I16" i="1"/>
  <c r="I13" i="1"/>
  <c r="I12" i="1"/>
  <c r="I10" i="1"/>
  <c r="I9" i="1"/>
  <c r="G30" i="1"/>
  <c r="G29" i="1"/>
  <c r="G28" i="1"/>
  <c r="G17" i="1"/>
  <c r="G16" i="1"/>
  <c r="G13" i="1"/>
  <c r="G12" i="1"/>
  <c r="G10" i="1"/>
  <c r="G9" i="1"/>
  <c r="E30" i="1"/>
  <c r="E29" i="1"/>
  <c r="E28" i="1"/>
  <c r="E17" i="1"/>
  <c r="E16" i="1"/>
  <c r="E13" i="1"/>
  <c r="E12" i="1"/>
  <c r="E10" i="1"/>
  <c r="E9" i="1"/>
</calcChain>
</file>

<file path=xl/sharedStrings.xml><?xml version="1.0" encoding="utf-8"?>
<sst xmlns="http://schemas.openxmlformats.org/spreadsheetml/2006/main" count="114" uniqueCount="65">
  <si>
    <t>abs.</t>
  </si>
  <si>
    <t>in%</t>
  </si>
  <si>
    <t>andere ehemalige Bewerber</t>
  </si>
  <si>
    <t>Bewerber mit Alternative</t>
  </si>
  <si>
    <t>unversorgte Bewerber</t>
  </si>
  <si>
    <t>darunter:</t>
  </si>
  <si>
    <t>männlich</t>
  </si>
  <si>
    <t>weiblich</t>
  </si>
  <si>
    <t>deutsch</t>
  </si>
  <si>
    <t>ausländisch</t>
  </si>
  <si>
    <t>unter 20 Jahre</t>
  </si>
  <si>
    <t>20 bis 25 Jahre</t>
  </si>
  <si>
    <t>ab 25 Jahre</t>
  </si>
  <si>
    <t>noch früher</t>
  </si>
  <si>
    <t>keine Angabe</t>
  </si>
  <si>
    <t>ohne Hauptschulabschluss</t>
  </si>
  <si>
    <t>Hauptschulabschluss</t>
  </si>
  <si>
    <t>Realschulabschluss</t>
  </si>
  <si>
    <t>Fachhochschulreife</t>
  </si>
  <si>
    <t>allgemeine Hochschulreife</t>
  </si>
  <si>
    <t>Geschlecht</t>
  </si>
  <si>
    <t>Staatsangehörigkeit</t>
  </si>
  <si>
    <t>Alter</t>
  </si>
  <si>
    <t>Schulentlassjahr</t>
  </si>
  <si>
    <t>Schulabschluss</t>
  </si>
  <si>
    <t>●</t>
  </si>
  <si>
    <t>Spalte 1</t>
  </si>
  <si>
    <t>Spalte 2</t>
  </si>
  <si>
    <t>Spalte 3</t>
  </si>
  <si>
    <t>Spalte 4</t>
  </si>
  <si>
    <t>Spalte 5</t>
  </si>
  <si>
    <t>Spalte 6</t>
  </si>
  <si>
    <t>im Jahr 2018</t>
  </si>
  <si>
    <t>im Jahr 2017</t>
  </si>
  <si>
    <t>Insgesamt</t>
  </si>
  <si>
    <t>eingemündete Bewerber</t>
  </si>
  <si>
    <t>Land</t>
  </si>
  <si>
    <t>Baden-Württemberg</t>
  </si>
  <si>
    <t>Bayern</t>
  </si>
  <si>
    <t>Berlin</t>
  </si>
  <si>
    <t>Brandenburg</t>
  </si>
  <si>
    <t>Bremen</t>
  </si>
  <si>
    <t>Hamburg</t>
  </si>
  <si>
    <t>Hessen</t>
  </si>
  <si>
    <t>Niedersachsen</t>
  </si>
  <si>
    <t>Nordrhein-Westfalen</t>
  </si>
  <si>
    <t>Rheinland-Pfalz</t>
  </si>
  <si>
    <t>Saarland</t>
  </si>
  <si>
    <t>Sachsen</t>
  </si>
  <si>
    <t>Sachsen-Anhalt</t>
  </si>
  <si>
    <t>Schleswig-Holstein</t>
  </si>
  <si>
    <t>Thüringen</t>
  </si>
  <si>
    <t>Mecklenburg-Vorpommern</t>
  </si>
  <si>
    <t>Ehem. Status Ende September 2019</t>
  </si>
  <si>
    <t>kein registrierter Bewerber in 2018/19</t>
  </si>
  <si>
    <t>im Jahr 2019</t>
  </si>
  <si>
    <t>darunter: Vermittlungsstatus im Januar 2020</t>
  </si>
  <si>
    <r>
      <rPr>
        <sz val="11"/>
        <rFont val="Calibri"/>
        <family val="2"/>
        <scheme val="minor"/>
      </rPr>
      <t>Tabelle A1.1.4-2:</t>
    </r>
    <r>
      <rPr>
        <sz val="11"/>
        <color theme="1"/>
        <rFont val="Calibri"/>
        <family val="2"/>
        <scheme val="minor"/>
      </rPr>
      <t xml:space="preserve"> </t>
    </r>
    <r>
      <rPr>
        <b/>
        <sz val="11"/>
        <color theme="1"/>
        <rFont val="Calibri"/>
        <family val="2"/>
        <scheme val="minor"/>
      </rPr>
      <t>Von Oktober 2019 bis Januar 2020 registrierte Ausbildungsstellenbewerber/-innen für den Ausbildungsbeginn bis Ende 2019 nach Vermittlungsstatus</t>
    </r>
  </si>
  <si>
    <t>Gemeldete Bewerber/-innen insgesamt</t>
  </si>
  <si>
    <t>Einmündende Bewerber/-innen</t>
  </si>
  <si>
    <t>Andere ehemalige Bewerber/-innen</t>
  </si>
  <si>
    <t>Noch suchende Bewerber/-innen</t>
  </si>
  <si>
    <t>Bewerber/-innen mit Alternative</t>
  </si>
  <si>
    <t>Unversorgte Bewerber/-innen</t>
  </si>
  <si>
    <t>Quelle: Bundesagentur für Arbeit, Bewerber und Berufsausbildungsstellen Ausbildungsbeginn bis Ende des Jahres 2019. Deutschland. Dezember 2019, Nürnberg. Hier: Tabellen 2 bis 4.1; Berechnungen des Bundesinstituts für Berufsbildung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</si>
</sst>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9"/>
      <color theme="1"/>
      <name val="Calibri"/>
      <family val="2"/>
      <scheme val="minor"/>
    </font>
    <font>
      <sz val="9"/>
      <color rgb="FF002060"/>
      <name val="Calibri"/>
      <family val="2"/>
      <scheme val="minor"/>
    </font>
    <font>
      <sz val="9"/>
      <color rgb="FFC00000"/>
      <name val="Calibri"/>
      <family val="2"/>
      <scheme val="minor"/>
    </font>
    <font>
      <sz val="11"/>
      <color rgb="FF002060"/>
      <name val="Calibri"/>
      <family val="2"/>
      <scheme val="minor"/>
    </font>
    <font>
      <sz val="11"/>
      <color rgb="FFC00000"/>
      <name val="Calibri"/>
      <family val="2"/>
      <scheme val="minor"/>
    </font>
    <font>
      <sz val="9"/>
      <color rgb="FF002060"/>
      <name val="Calibri"/>
      <family val="2"/>
    </font>
    <font>
      <sz val="9"/>
      <color rgb="FFC00000"/>
      <name val="Calibri"/>
      <family val="2"/>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bottom/>
      <diagonal/>
    </border>
    <border>
      <left style="hair">
        <color auto="1"/>
      </left>
      <right/>
      <top style="thin">
        <color auto="1"/>
      </top>
      <bottom style="thin">
        <color auto="1"/>
      </bottom>
      <diagonal/>
    </border>
    <border>
      <left style="hair">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69">
    <xf numFmtId="0" fontId="0" fillId="0" borderId="0" xfId="0"/>
    <xf numFmtId="0" fontId="1" fillId="0" borderId="0" xfId="0" applyFont="1" applyBorder="1" applyAlignment="1">
      <alignment vertical="center"/>
    </xf>
    <xf numFmtId="164" fontId="1"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1" fillId="2" borderId="0" xfId="0" applyFont="1" applyFill="1" applyBorder="1" applyAlignment="1">
      <alignment vertical="center"/>
    </xf>
    <xf numFmtId="164" fontId="1" fillId="2" borderId="0" xfId="0" applyNumberFormat="1" applyFont="1" applyFill="1" applyBorder="1" applyAlignment="1">
      <alignment vertical="center"/>
    </xf>
    <xf numFmtId="0" fontId="1" fillId="2" borderId="8" xfId="0" applyFont="1" applyFill="1" applyBorder="1" applyAlignment="1">
      <alignment horizontal="right" vertical="center"/>
    </xf>
    <xf numFmtId="164" fontId="1" fillId="2" borderId="9" xfId="0" applyNumberFormat="1" applyFont="1" applyFill="1" applyBorder="1" applyAlignment="1">
      <alignment horizontal="right" vertical="center"/>
    </xf>
    <xf numFmtId="0" fontId="1" fillId="2" borderId="3" xfId="0" applyFont="1" applyFill="1" applyBorder="1" applyAlignment="1">
      <alignment horizontal="right" vertical="center"/>
    </xf>
    <xf numFmtId="0" fontId="2" fillId="2" borderId="0" xfId="0" applyFont="1" applyFill="1" applyBorder="1" applyAlignment="1">
      <alignment vertical="center"/>
    </xf>
    <xf numFmtId="3" fontId="2" fillId="2" borderId="6" xfId="0" applyNumberFormat="1" applyFont="1" applyFill="1" applyBorder="1" applyAlignment="1">
      <alignment vertical="center" wrapText="1"/>
    </xf>
    <xf numFmtId="164" fontId="2" fillId="2" borderId="10" xfId="0" applyNumberFormat="1" applyFont="1" applyFill="1" applyBorder="1" applyAlignment="1">
      <alignment vertical="center" wrapText="1"/>
    </xf>
    <xf numFmtId="3" fontId="2" fillId="2" borderId="0" xfId="0" applyNumberFormat="1" applyFont="1" applyFill="1" applyBorder="1" applyAlignment="1">
      <alignment vertical="center" wrapText="1"/>
    </xf>
    <xf numFmtId="0" fontId="3" fillId="2" borderId="0" xfId="0" applyFont="1" applyFill="1" applyBorder="1" applyAlignment="1">
      <alignment vertical="center"/>
    </xf>
    <xf numFmtId="3" fontId="3" fillId="2" borderId="6" xfId="0" applyNumberFormat="1" applyFont="1" applyFill="1" applyBorder="1" applyAlignment="1">
      <alignment vertical="center" wrapText="1"/>
    </xf>
    <xf numFmtId="164" fontId="3" fillId="2" borderId="10" xfId="0" applyNumberFormat="1" applyFont="1" applyFill="1" applyBorder="1" applyAlignment="1">
      <alignment vertical="center" wrapText="1"/>
    </xf>
    <xf numFmtId="0" fontId="0" fillId="2" borderId="5" xfId="0" applyFill="1" applyBorder="1" applyAlignment="1">
      <alignment horizontal="center" vertical="center" wrapText="1"/>
    </xf>
    <xf numFmtId="164" fontId="1" fillId="2" borderId="11" xfId="0" applyNumberFormat="1" applyFont="1" applyFill="1" applyBorder="1" applyAlignment="1">
      <alignment horizontal="right" vertical="center"/>
    </xf>
    <xf numFmtId="164" fontId="2" fillId="2" borderId="12" xfId="0" applyNumberFormat="1" applyFont="1" applyFill="1" applyBorder="1" applyAlignment="1">
      <alignment vertical="center" wrapText="1"/>
    </xf>
    <xf numFmtId="164" fontId="3" fillId="2" borderId="12" xfId="0" applyNumberFormat="1" applyFont="1" applyFill="1" applyBorder="1" applyAlignment="1">
      <alignment vertical="center" wrapText="1"/>
    </xf>
    <xf numFmtId="0" fontId="1" fillId="2" borderId="1" xfId="0" applyFont="1" applyFill="1" applyBorder="1" applyAlignment="1">
      <alignment vertical="center"/>
    </xf>
    <xf numFmtId="3" fontId="3" fillId="2" borderId="0" xfId="0" applyNumberFormat="1" applyFont="1" applyFill="1" applyBorder="1" applyAlignment="1">
      <alignment vertical="center" wrapText="1"/>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3" fontId="2" fillId="0" borderId="0" xfId="0" applyNumberFormat="1" applyFont="1" applyBorder="1" applyAlignment="1">
      <alignment vertical="center"/>
    </xf>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vertical="center"/>
    </xf>
    <xf numFmtId="3" fontId="2" fillId="2" borderId="8"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3" fontId="2" fillId="2" borderId="3" xfId="0" applyNumberFormat="1" applyFont="1" applyFill="1" applyBorder="1" applyAlignment="1">
      <alignment vertical="center" wrapText="1"/>
    </xf>
    <xf numFmtId="164" fontId="2" fillId="2" borderId="11" xfId="0" applyNumberFormat="1" applyFont="1" applyFill="1" applyBorder="1" applyAlignment="1">
      <alignment vertical="center" wrapText="1"/>
    </xf>
    <xf numFmtId="0" fontId="2" fillId="2" borderId="6" xfId="0" applyFont="1" applyFill="1" applyBorder="1" applyAlignment="1">
      <alignment vertical="center"/>
    </xf>
    <xf numFmtId="0" fontId="2" fillId="2" borderId="10" xfId="0" applyFont="1" applyFill="1" applyBorder="1" applyAlignment="1">
      <alignment vertical="center"/>
    </xf>
    <xf numFmtId="0" fontId="2" fillId="2" borderId="12" xfId="0" applyFont="1" applyFill="1" applyBorder="1" applyAlignment="1">
      <alignment vertical="center"/>
    </xf>
    <xf numFmtId="0" fontId="3" fillId="2" borderId="6" xfId="0" applyFont="1" applyFill="1" applyBorder="1" applyAlignment="1">
      <alignment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3" fontId="3" fillId="0" borderId="0" xfId="0" applyNumberFormat="1" applyFont="1" applyBorder="1" applyAlignment="1">
      <alignment vertical="center"/>
    </xf>
    <xf numFmtId="0" fontId="3" fillId="2" borderId="0" xfId="0" applyFont="1" applyFill="1" applyBorder="1" applyAlignment="1">
      <alignment vertical="center" wrapText="1"/>
    </xf>
    <xf numFmtId="0" fontId="0" fillId="2" borderId="7" xfId="0" applyFill="1" applyBorder="1" applyAlignment="1">
      <alignment vertical="center" wrapText="1"/>
    </xf>
    <xf numFmtId="0" fontId="2" fillId="2" borderId="0" xfId="0" applyFont="1" applyFill="1" applyBorder="1" applyAlignment="1">
      <alignment vertical="center" wrapText="1"/>
    </xf>
    <xf numFmtId="0" fontId="1"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1" fillId="2" borderId="6" xfId="0" applyFont="1" applyFill="1" applyBorder="1" applyAlignment="1">
      <alignment horizontal="center" vertical="center" wrapText="1"/>
    </xf>
    <xf numFmtId="0" fontId="0" fillId="0" borderId="7" xfId="0" applyBorder="1" applyAlignment="1">
      <alignment horizontal="center" vertical="center" wrapText="1"/>
    </xf>
    <xf numFmtId="0" fontId="5" fillId="2" borderId="7" xfId="0" applyFont="1" applyFill="1" applyBorder="1" applyAlignment="1">
      <alignment vertical="center" wrapText="1"/>
    </xf>
    <xf numFmtId="0" fontId="1" fillId="2" borderId="8"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2" xfId="0" applyFont="1" applyFill="1" applyBorder="1" applyAlignment="1">
      <alignment vertical="center" wrapText="1"/>
    </xf>
    <xf numFmtId="0" fontId="0" fillId="2" borderId="2" xfId="0" applyFill="1" applyBorder="1" applyAlignment="1">
      <alignment vertical="center" wrapText="1"/>
    </xf>
    <xf numFmtId="0" fontId="1" fillId="2" borderId="1" xfId="0" applyFont="1" applyFill="1" applyBorder="1" applyAlignment="1">
      <alignment vertical="center" wrapText="1"/>
    </xf>
    <xf numFmtId="0" fontId="0" fillId="2" borderId="1" xfId="0" applyFill="1" applyBorder="1" applyAlignment="1">
      <alignment vertical="center" wrapText="1"/>
    </xf>
    <xf numFmtId="0" fontId="1" fillId="2" borderId="5" xfId="0" applyFont="1" applyFill="1" applyBorder="1" applyAlignment="1">
      <alignment vertical="center" wrapText="1"/>
    </xf>
    <xf numFmtId="0" fontId="1" fillId="2" borderId="7" xfId="0" applyFont="1" applyFill="1" applyBorder="1" applyAlignment="1">
      <alignment vertical="center" wrapText="1"/>
    </xf>
    <xf numFmtId="0" fontId="0" fillId="2" borderId="14" xfId="0" applyFill="1" applyBorder="1" applyAlignment="1">
      <alignment vertical="center" wrapText="1"/>
    </xf>
    <xf numFmtId="0" fontId="1"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1" fillId="2" borderId="8" xfId="0" applyFont="1" applyFill="1" applyBorder="1" applyAlignment="1">
      <alignment vertical="center" wrapText="1"/>
    </xf>
    <xf numFmtId="0" fontId="0" fillId="2" borderId="3" xfId="0" applyFill="1" applyBorder="1" applyAlignment="1">
      <alignment vertical="center" wrapText="1"/>
    </xf>
    <xf numFmtId="0" fontId="1" fillId="2" borderId="3" xfId="0" applyFont="1" applyFill="1" applyBorder="1" applyAlignment="1">
      <alignment vertical="center" wrapText="1"/>
    </xf>
    <xf numFmtId="0" fontId="0" fillId="2" borderId="3" xfId="0" applyFill="1" applyBorder="1" applyAlignment="1">
      <alignment horizontal="center" vertical="center" wrapText="1"/>
    </xf>
    <xf numFmtId="0" fontId="4" fillId="2" borderId="7" xfId="0" applyFont="1" applyFill="1" applyBorder="1" applyAlignment="1">
      <alignment vertical="center" wrapText="1"/>
    </xf>
    <xf numFmtId="0" fontId="1" fillId="2" borderId="3" xfId="0" applyFont="1" applyFill="1" applyBorder="1" applyAlignment="1">
      <alignment vertical="center"/>
    </xf>
    <xf numFmtId="0" fontId="0" fillId="2" borderId="13" xfId="0" applyFill="1" applyBorder="1" applyAlignment="1">
      <alignmen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tabSelected="1" workbookViewId="0">
      <pane ySplit="7" topLeftCell="A8" activePane="bottomLeft" state="frozen"/>
      <selection pane="bottomLeft" activeCell="B54" sqref="B54:O54"/>
    </sheetView>
  </sheetViews>
  <sheetFormatPr baseColWidth="10" defaultColWidth="6.44140625" defaultRowHeight="12" x14ac:dyDescent="0.3"/>
  <cols>
    <col min="1" max="1" width="2" style="1" customWidth="1"/>
    <col min="2" max="2" width="2.5546875" style="1" customWidth="1"/>
    <col min="3" max="3" width="26.88671875" style="1" customWidth="1"/>
    <col min="4" max="4" width="5.88671875" style="1" customWidth="1"/>
    <col min="5" max="5" width="5.88671875" style="2" customWidth="1"/>
    <col min="6" max="6" width="5.88671875" style="1" customWidth="1"/>
    <col min="7" max="7" width="5.88671875" style="2" customWidth="1"/>
    <col min="8" max="8" width="5.88671875" style="1" customWidth="1"/>
    <col min="9" max="11" width="5.88671875" style="2" customWidth="1"/>
    <col min="12" max="12" width="5.88671875" style="1" customWidth="1"/>
    <col min="13" max="13" width="5.88671875" style="2" customWidth="1"/>
    <col min="14" max="14" width="5.88671875" style="1" customWidth="1"/>
    <col min="15" max="15" width="5.88671875" style="2" customWidth="1"/>
    <col min="16" max="16" width="3.6640625" style="1" customWidth="1"/>
    <col min="17" max="16384" width="6.44140625" style="1"/>
  </cols>
  <sheetData>
    <row r="1" spans="1:17" ht="45" customHeight="1" x14ac:dyDescent="0.3">
      <c r="A1" s="5"/>
      <c r="B1" s="53" t="s">
        <v>57</v>
      </c>
      <c r="C1" s="54"/>
      <c r="D1" s="54"/>
      <c r="E1" s="54"/>
      <c r="F1" s="54"/>
      <c r="G1" s="54"/>
      <c r="H1" s="54"/>
      <c r="I1" s="54"/>
      <c r="J1" s="54"/>
      <c r="K1" s="54"/>
      <c r="L1" s="54"/>
      <c r="M1" s="54"/>
      <c r="N1" s="54"/>
      <c r="O1" s="54"/>
      <c r="P1" s="5"/>
    </row>
    <row r="2" spans="1:17" ht="17.25" customHeight="1" x14ac:dyDescent="0.3">
      <c r="A2" s="5"/>
      <c r="B2" s="21"/>
      <c r="C2" s="57"/>
      <c r="D2" s="28"/>
      <c r="E2" s="17"/>
      <c r="F2" s="62" t="s">
        <v>56</v>
      </c>
      <c r="G2" s="63"/>
      <c r="H2" s="63"/>
      <c r="I2" s="63"/>
      <c r="J2" s="63"/>
      <c r="K2" s="63"/>
      <c r="L2" s="63"/>
      <c r="M2" s="63"/>
      <c r="N2" s="63"/>
      <c r="O2" s="63"/>
      <c r="P2" s="5"/>
    </row>
    <row r="3" spans="1:17" ht="15" customHeight="1" x14ac:dyDescent="0.3">
      <c r="A3" s="5"/>
      <c r="B3" s="5"/>
      <c r="C3" s="58"/>
      <c r="D3" s="48" t="s">
        <v>58</v>
      </c>
      <c r="E3" s="49"/>
      <c r="F3" s="44" t="s">
        <v>59</v>
      </c>
      <c r="G3" s="45"/>
      <c r="H3" s="44" t="s">
        <v>60</v>
      </c>
      <c r="I3" s="45"/>
      <c r="J3" s="44" t="s">
        <v>61</v>
      </c>
      <c r="K3" s="45"/>
      <c r="L3" s="62" t="s">
        <v>5</v>
      </c>
      <c r="M3" s="64"/>
      <c r="N3" s="64"/>
      <c r="O3" s="64"/>
      <c r="P3" s="5"/>
    </row>
    <row r="4" spans="1:17" ht="37.5" customHeight="1" x14ac:dyDescent="0.3">
      <c r="A4" s="5"/>
      <c r="B4" s="5"/>
      <c r="C4" s="42"/>
      <c r="D4" s="46"/>
      <c r="E4" s="47"/>
      <c r="F4" s="46"/>
      <c r="G4" s="47"/>
      <c r="H4" s="46"/>
      <c r="I4" s="47"/>
      <c r="J4" s="46"/>
      <c r="K4" s="47"/>
      <c r="L4" s="60" t="s">
        <v>62</v>
      </c>
      <c r="M4" s="61"/>
      <c r="N4" s="48" t="s">
        <v>63</v>
      </c>
      <c r="O4" s="61"/>
      <c r="P4" s="5"/>
    </row>
    <row r="5" spans="1:17" ht="15" customHeight="1" x14ac:dyDescent="0.3">
      <c r="A5" s="5"/>
      <c r="B5" s="5"/>
      <c r="C5" s="42"/>
      <c r="D5" s="51" t="s">
        <v>26</v>
      </c>
      <c r="E5" s="52"/>
      <c r="F5" s="51" t="s">
        <v>27</v>
      </c>
      <c r="G5" s="52"/>
      <c r="H5" s="51" t="s">
        <v>28</v>
      </c>
      <c r="I5" s="52"/>
      <c r="J5" s="51" t="s">
        <v>29</v>
      </c>
      <c r="K5" s="52"/>
      <c r="L5" s="51" t="s">
        <v>30</v>
      </c>
      <c r="M5" s="52"/>
      <c r="N5" s="51" t="s">
        <v>31</v>
      </c>
      <c r="O5" s="65"/>
      <c r="P5" s="5"/>
    </row>
    <row r="6" spans="1:17" ht="13.5" customHeight="1" x14ac:dyDescent="0.3">
      <c r="A6" s="5"/>
      <c r="B6" s="29"/>
      <c r="C6" s="59"/>
      <c r="D6" s="7" t="s">
        <v>0</v>
      </c>
      <c r="E6" s="8" t="s">
        <v>1</v>
      </c>
      <c r="F6" s="9" t="s">
        <v>0</v>
      </c>
      <c r="G6" s="8" t="s">
        <v>1</v>
      </c>
      <c r="H6" s="7" t="s">
        <v>0</v>
      </c>
      <c r="I6" s="8" t="s">
        <v>1</v>
      </c>
      <c r="J6" s="7" t="s">
        <v>0</v>
      </c>
      <c r="K6" s="8" t="s">
        <v>1</v>
      </c>
      <c r="L6" s="9" t="s">
        <v>0</v>
      </c>
      <c r="M6" s="8" t="s">
        <v>1</v>
      </c>
      <c r="N6" s="7" t="s">
        <v>0</v>
      </c>
      <c r="O6" s="18" t="s">
        <v>1</v>
      </c>
      <c r="P6" s="5"/>
    </row>
    <row r="7" spans="1:17" ht="18.75" customHeight="1" x14ac:dyDescent="0.3">
      <c r="A7" s="5"/>
      <c r="B7" s="67" t="s">
        <v>34</v>
      </c>
      <c r="C7" s="68"/>
      <c r="D7" s="30">
        <f>SUM(F7,H7,J7)</f>
        <v>64198</v>
      </c>
      <c r="E7" s="31">
        <f t="shared" ref="E7" si="0">D7/$D7</f>
        <v>1</v>
      </c>
      <c r="F7" s="32">
        <v>6060</v>
      </c>
      <c r="G7" s="31">
        <f t="shared" ref="G7" si="1">F7/$D7</f>
        <v>9.4395464033147455E-2</v>
      </c>
      <c r="H7" s="30">
        <v>11569</v>
      </c>
      <c r="I7" s="31">
        <f t="shared" ref="I7" si="2">H7/$D7</f>
        <v>0.18020810617153182</v>
      </c>
      <c r="J7" s="30">
        <f>L7+N7</f>
        <v>46569</v>
      </c>
      <c r="K7" s="31">
        <f t="shared" ref="K7" si="3">J7/$D7</f>
        <v>0.72539642979532071</v>
      </c>
      <c r="L7" s="32">
        <v>19469</v>
      </c>
      <c r="M7" s="31">
        <f t="shared" ref="M7" si="4">L7/$D7</f>
        <v>0.30326489921804417</v>
      </c>
      <c r="N7" s="30">
        <v>27100</v>
      </c>
      <c r="O7" s="33">
        <f t="shared" ref="O7" si="5">N7/$D7</f>
        <v>0.42213153057727654</v>
      </c>
      <c r="P7" s="5"/>
    </row>
    <row r="8" spans="1:17" s="3" customFormat="1" ht="13.5" customHeight="1" x14ac:dyDescent="0.3">
      <c r="A8" s="10"/>
      <c r="B8" s="43" t="s">
        <v>20</v>
      </c>
      <c r="C8" s="66"/>
      <c r="D8" s="11"/>
      <c r="E8" s="12"/>
      <c r="F8" s="13"/>
      <c r="G8" s="12"/>
      <c r="H8" s="11"/>
      <c r="I8" s="12"/>
      <c r="J8" s="11"/>
      <c r="K8" s="12"/>
      <c r="L8" s="13"/>
      <c r="M8" s="12"/>
      <c r="N8" s="11"/>
      <c r="O8" s="19"/>
      <c r="P8" s="10"/>
    </row>
    <row r="9" spans="1:17" s="3" customFormat="1" ht="12.9" customHeight="1" x14ac:dyDescent="0.3">
      <c r="A9" s="10"/>
      <c r="B9" s="23" t="s">
        <v>25</v>
      </c>
      <c r="C9" s="26" t="s">
        <v>6</v>
      </c>
      <c r="D9" s="11">
        <f t="shared" ref="D9:D53" si="6">SUM(F9,H9,J9)</f>
        <v>40347</v>
      </c>
      <c r="E9" s="12">
        <f t="shared" ref="E9:E17" si="7">D9/$D9</f>
        <v>1</v>
      </c>
      <c r="F9" s="13">
        <v>3477</v>
      </c>
      <c r="G9" s="12">
        <f t="shared" ref="G9:G17" si="8">F9/$D9</f>
        <v>8.6177410959922665E-2</v>
      </c>
      <c r="H9" s="11">
        <v>7401</v>
      </c>
      <c r="I9" s="12">
        <f t="shared" ref="I9:I17" si="9">H9/$D9</f>
        <v>0.18343371254368354</v>
      </c>
      <c r="J9" s="11">
        <f t="shared" ref="J9:J53" si="10">L9+N9</f>
        <v>29469</v>
      </c>
      <c r="K9" s="12">
        <f t="shared" ref="K9:M17" si="11">J9/$D9</f>
        <v>0.73038887649639384</v>
      </c>
      <c r="L9" s="13">
        <v>12245</v>
      </c>
      <c r="M9" s="12">
        <f t="shared" si="11"/>
        <v>0.30349220512057895</v>
      </c>
      <c r="N9" s="11">
        <v>17224</v>
      </c>
      <c r="O9" s="19">
        <f t="shared" ref="O9:O17" si="12">N9/$D9</f>
        <v>0.42689667137581483</v>
      </c>
      <c r="P9" s="10"/>
      <c r="Q9" s="25"/>
    </row>
    <row r="10" spans="1:17" s="4" customFormat="1" ht="12.9" customHeight="1" x14ac:dyDescent="0.3">
      <c r="A10" s="14"/>
      <c r="B10" s="23" t="s">
        <v>25</v>
      </c>
      <c r="C10" s="26" t="s">
        <v>7</v>
      </c>
      <c r="D10" s="11">
        <f t="shared" si="6"/>
        <v>23850</v>
      </c>
      <c r="E10" s="12">
        <f t="shared" si="7"/>
        <v>1</v>
      </c>
      <c r="F10" s="13">
        <v>2583</v>
      </c>
      <c r="G10" s="12">
        <f t="shared" si="8"/>
        <v>0.10830188679245283</v>
      </c>
      <c r="H10" s="11">
        <v>4168</v>
      </c>
      <c r="I10" s="12">
        <f t="shared" si="9"/>
        <v>0.17475890985324949</v>
      </c>
      <c r="J10" s="11">
        <f t="shared" si="10"/>
        <v>17099</v>
      </c>
      <c r="K10" s="12">
        <f t="shared" si="11"/>
        <v>0.71693920335429773</v>
      </c>
      <c r="L10" s="13">
        <v>7223</v>
      </c>
      <c r="M10" s="12">
        <f t="shared" si="11"/>
        <v>0.30285115303983229</v>
      </c>
      <c r="N10" s="11">
        <v>9876</v>
      </c>
      <c r="O10" s="19">
        <f t="shared" si="12"/>
        <v>0.41408805031446538</v>
      </c>
      <c r="P10" s="14"/>
      <c r="Q10" s="25"/>
    </row>
    <row r="11" spans="1:17" s="4" customFormat="1" ht="13.5" customHeight="1" x14ac:dyDescent="0.3">
      <c r="A11" s="14"/>
      <c r="B11" s="41" t="s">
        <v>21</v>
      </c>
      <c r="C11" s="50"/>
      <c r="D11" s="15"/>
      <c r="E11" s="16"/>
      <c r="F11" s="22"/>
      <c r="G11" s="16"/>
      <c r="H11" s="15"/>
      <c r="I11" s="16"/>
      <c r="J11" s="15"/>
      <c r="K11" s="16"/>
      <c r="L11" s="22"/>
      <c r="M11" s="16"/>
      <c r="N11" s="15"/>
      <c r="O11" s="20"/>
      <c r="P11" s="14"/>
      <c r="Q11" s="25"/>
    </row>
    <row r="12" spans="1:17" s="3" customFormat="1" ht="12.9" customHeight="1" x14ac:dyDescent="0.3">
      <c r="A12" s="10"/>
      <c r="B12" s="24" t="s">
        <v>25</v>
      </c>
      <c r="C12" s="27" t="s">
        <v>8</v>
      </c>
      <c r="D12" s="15">
        <f t="shared" si="6"/>
        <v>49944</v>
      </c>
      <c r="E12" s="16">
        <f t="shared" si="7"/>
        <v>1</v>
      </c>
      <c r="F12" s="22">
        <v>5050</v>
      </c>
      <c r="G12" s="16">
        <f t="shared" si="8"/>
        <v>0.10111324683645684</v>
      </c>
      <c r="H12" s="15">
        <v>8747</v>
      </c>
      <c r="I12" s="16">
        <f t="shared" si="9"/>
        <v>0.17513615249078968</v>
      </c>
      <c r="J12" s="15">
        <f t="shared" si="10"/>
        <v>36147</v>
      </c>
      <c r="K12" s="16">
        <f t="shared" si="11"/>
        <v>0.72375060067275343</v>
      </c>
      <c r="L12" s="22">
        <v>15242</v>
      </c>
      <c r="M12" s="16">
        <f t="shared" si="11"/>
        <v>0.30518180362005448</v>
      </c>
      <c r="N12" s="15">
        <v>20905</v>
      </c>
      <c r="O12" s="20">
        <f t="shared" si="12"/>
        <v>0.418568797052699</v>
      </c>
      <c r="P12" s="10"/>
      <c r="Q12" s="25"/>
    </row>
    <row r="13" spans="1:17" s="3" customFormat="1" ht="12.9" customHeight="1" x14ac:dyDescent="0.3">
      <c r="A13" s="10"/>
      <c r="B13" s="24" t="s">
        <v>25</v>
      </c>
      <c r="C13" s="27" t="s">
        <v>9</v>
      </c>
      <c r="D13" s="15">
        <f t="shared" si="6"/>
        <v>14010</v>
      </c>
      <c r="E13" s="16">
        <f t="shared" si="7"/>
        <v>1</v>
      </c>
      <c r="F13" s="22">
        <v>992</v>
      </c>
      <c r="G13" s="16">
        <f t="shared" si="8"/>
        <v>7.0806566738044252E-2</v>
      </c>
      <c r="H13" s="15">
        <v>2777</v>
      </c>
      <c r="I13" s="16">
        <f t="shared" si="9"/>
        <v>0.19821556031406137</v>
      </c>
      <c r="J13" s="15">
        <f t="shared" si="10"/>
        <v>10241</v>
      </c>
      <c r="K13" s="16">
        <f t="shared" si="11"/>
        <v>0.7309778729478944</v>
      </c>
      <c r="L13" s="22">
        <v>4169</v>
      </c>
      <c r="M13" s="16">
        <f t="shared" si="11"/>
        <v>0.29757316202712347</v>
      </c>
      <c r="N13" s="15">
        <v>6072</v>
      </c>
      <c r="O13" s="20">
        <f t="shared" si="12"/>
        <v>0.43340471092077087</v>
      </c>
      <c r="P13" s="10"/>
      <c r="Q13" s="25"/>
    </row>
    <row r="14" spans="1:17" s="3" customFormat="1" ht="13.5" customHeight="1" x14ac:dyDescent="0.3">
      <c r="A14" s="10"/>
      <c r="B14" s="43" t="s">
        <v>22</v>
      </c>
      <c r="C14" s="66"/>
      <c r="D14" s="11"/>
      <c r="E14" s="12"/>
      <c r="F14" s="13"/>
      <c r="G14" s="12"/>
      <c r="H14" s="11"/>
      <c r="I14" s="12"/>
      <c r="J14" s="11"/>
      <c r="K14" s="12"/>
      <c r="L14" s="13"/>
      <c r="M14" s="12"/>
      <c r="N14" s="11"/>
      <c r="O14" s="19"/>
      <c r="P14" s="10"/>
      <c r="Q14" s="25"/>
    </row>
    <row r="15" spans="1:17" s="4" customFormat="1" ht="12.9" customHeight="1" x14ac:dyDescent="0.3">
      <c r="A15" s="14"/>
      <c r="B15" s="23" t="s">
        <v>25</v>
      </c>
      <c r="C15" s="26" t="s">
        <v>10</v>
      </c>
      <c r="D15" s="11">
        <f t="shared" si="6"/>
        <v>28627</v>
      </c>
      <c r="E15" s="12">
        <f t="shared" si="7"/>
        <v>1</v>
      </c>
      <c r="F15" s="13">
        <v>3051</v>
      </c>
      <c r="G15" s="12">
        <f t="shared" si="8"/>
        <v>0.10657770636112761</v>
      </c>
      <c r="H15" s="11">
        <v>4556</v>
      </c>
      <c r="I15" s="12">
        <f t="shared" si="9"/>
        <v>0.15915045237014008</v>
      </c>
      <c r="J15" s="11">
        <f t="shared" si="10"/>
        <v>21020</v>
      </c>
      <c r="K15" s="12">
        <f t="shared" si="11"/>
        <v>0.73427184126873235</v>
      </c>
      <c r="L15" s="13">
        <v>10869</v>
      </c>
      <c r="M15" s="12">
        <f t="shared" si="11"/>
        <v>0.37967652915080169</v>
      </c>
      <c r="N15" s="11">
        <v>10151</v>
      </c>
      <c r="O15" s="19">
        <f t="shared" si="12"/>
        <v>0.35459531211793061</v>
      </c>
      <c r="P15" s="14"/>
      <c r="Q15" s="25"/>
    </row>
    <row r="16" spans="1:17" s="3" customFormat="1" ht="12.9" customHeight="1" x14ac:dyDescent="0.3">
      <c r="A16" s="10"/>
      <c r="B16" s="23" t="s">
        <v>25</v>
      </c>
      <c r="C16" s="26" t="s">
        <v>11</v>
      </c>
      <c r="D16" s="11">
        <f t="shared" si="6"/>
        <v>25829</v>
      </c>
      <c r="E16" s="12">
        <f t="shared" si="7"/>
        <v>1</v>
      </c>
      <c r="F16" s="13">
        <v>2472</v>
      </c>
      <c r="G16" s="12">
        <f t="shared" si="8"/>
        <v>9.5706376553486391E-2</v>
      </c>
      <c r="H16" s="11">
        <v>4991</v>
      </c>
      <c r="I16" s="12">
        <f t="shared" si="9"/>
        <v>0.19323241317898487</v>
      </c>
      <c r="J16" s="11">
        <f t="shared" si="10"/>
        <v>18366</v>
      </c>
      <c r="K16" s="12">
        <f t="shared" si="11"/>
        <v>0.71106121026752878</v>
      </c>
      <c r="L16" s="13">
        <v>6707</v>
      </c>
      <c r="M16" s="12">
        <f t="shared" si="11"/>
        <v>0.25966936389329826</v>
      </c>
      <c r="N16" s="11">
        <v>11659</v>
      </c>
      <c r="O16" s="19">
        <f t="shared" si="12"/>
        <v>0.45139184637423052</v>
      </c>
      <c r="P16" s="10"/>
      <c r="Q16" s="25"/>
    </row>
    <row r="17" spans="1:18" s="3" customFormat="1" ht="12.9" customHeight="1" x14ac:dyDescent="0.3">
      <c r="A17" s="10"/>
      <c r="B17" s="23" t="s">
        <v>25</v>
      </c>
      <c r="C17" s="26" t="s">
        <v>12</v>
      </c>
      <c r="D17" s="11">
        <f t="shared" si="6"/>
        <v>9742</v>
      </c>
      <c r="E17" s="12">
        <f t="shared" si="7"/>
        <v>1</v>
      </c>
      <c r="F17" s="13">
        <v>537</v>
      </c>
      <c r="G17" s="12">
        <f t="shared" si="8"/>
        <v>5.5122151508930406E-2</v>
      </c>
      <c r="H17" s="11">
        <v>2022</v>
      </c>
      <c r="I17" s="12">
        <f t="shared" si="9"/>
        <v>0.20755491685485528</v>
      </c>
      <c r="J17" s="11">
        <f t="shared" si="10"/>
        <v>7183</v>
      </c>
      <c r="K17" s="12">
        <f t="shared" si="11"/>
        <v>0.73732293163621432</v>
      </c>
      <c r="L17" s="13">
        <v>1893</v>
      </c>
      <c r="M17" s="12">
        <f t="shared" si="11"/>
        <v>0.1943132826934921</v>
      </c>
      <c r="N17" s="11">
        <v>5290</v>
      </c>
      <c r="O17" s="19">
        <f t="shared" si="12"/>
        <v>0.54300964894272219</v>
      </c>
      <c r="P17" s="10"/>
      <c r="Q17" s="25"/>
    </row>
    <row r="18" spans="1:18" s="3" customFormat="1" ht="13.5" customHeight="1" x14ac:dyDescent="0.3">
      <c r="A18" s="10"/>
      <c r="B18" s="41" t="s">
        <v>23</v>
      </c>
      <c r="C18" s="42"/>
      <c r="D18" s="15"/>
      <c r="E18" s="16"/>
      <c r="F18" s="22"/>
      <c r="G18" s="16"/>
      <c r="H18" s="15"/>
      <c r="I18" s="16"/>
      <c r="J18" s="15"/>
      <c r="K18" s="16"/>
      <c r="L18" s="22"/>
      <c r="M18" s="16"/>
      <c r="N18" s="15"/>
      <c r="O18" s="20"/>
      <c r="P18" s="10"/>
      <c r="Q18" s="25"/>
    </row>
    <row r="19" spans="1:18" s="3" customFormat="1" ht="12.9" customHeight="1" x14ac:dyDescent="0.3">
      <c r="A19" s="10"/>
      <c r="B19" s="24" t="s">
        <v>25</v>
      </c>
      <c r="C19" s="27" t="s">
        <v>55</v>
      </c>
      <c r="D19" s="15">
        <f t="shared" si="6"/>
        <v>26266</v>
      </c>
      <c r="E19" s="16">
        <f>D19/$D19</f>
        <v>1</v>
      </c>
      <c r="F19" s="22">
        <v>2676</v>
      </c>
      <c r="G19" s="16">
        <f>F19/$D19</f>
        <v>0.10188075839488311</v>
      </c>
      <c r="H19" s="15">
        <v>3868</v>
      </c>
      <c r="I19" s="16">
        <f>H19/$D19</f>
        <v>0.14726262087870251</v>
      </c>
      <c r="J19" s="15">
        <f t="shared" si="10"/>
        <v>19722</v>
      </c>
      <c r="K19" s="16">
        <f>J19/$D19</f>
        <v>0.75085662072641435</v>
      </c>
      <c r="L19" s="22">
        <v>10579</v>
      </c>
      <c r="M19" s="16">
        <f>L19/$D19</f>
        <v>0.40276402954389706</v>
      </c>
      <c r="N19" s="15">
        <v>9143</v>
      </c>
      <c r="O19" s="20">
        <f>N19/$D19</f>
        <v>0.34809259118251734</v>
      </c>
      <c r="P19" s="10"/>
      <c r="Q19" s="25"/>
    </row>
    <row r="20" spans="1:18" s="3" customFormat="1" ht="12.9" customHeight="1" x14ac:dyDescent="0.3">
      <c r="A20" s="10"/>
      <c r="B20" s="24" t="s">
        <v>25</v>
      </c>
      <c r="C20" s="27" t="s">
        <v>32</v>
      </c>
      <c r="D20" s="15">
        <f t="shared" si="6"/>
        <v>11345</v>
      </c>
      <c r="E20" s="16">
        <f>D20/$D20</f>
        <v>1</v>
      </c>
      <c r="F20" s="22">
        <v>1290</v>
      </c>
      <c r="G20" s="16">
        <f>F20/$D20</f>
        <v>0.11370647862494491</v>
      </c>
      <c r="H20" s="15">
        <v>1979</v>
      </c>
      <c r="I20" s="16">
        <f>H20/$D20</f>
        <v>0.1744380784486558</v>
      </c>
      <c r="J20" s="15">
        <f t="shared" si="10"/>
        <v>8076</v>
      </c>
      <c r="K20" s="16">
        <f>J20/$D20</f>
        <v>0.71185544292639924</v>
      </c>
      <c r="L20" s="22">
        <v>2826</v>
      </c>
      <c r="M20" s="16">
        <f>L20/$D20</f>
        <v>0.2490965182899956</v>
      </c>
      <c r="N20" s="15">
        <v>5250</v>
      </c>
      <c r="O20" s="20">
        <f>N20/$D20</f>
        <v>0.46275892463640372</v>
      </c>
      <c r="P20" s="10"/>
      <c r="Q20" s="25"/>
    </row>
    <row r="21" spans="1:18" s="3" customFormat="1" ht="12.9" customHeight="1" x14ac:dyDescent="0.3">
      <c r="A21" s="10"/>
      <c r="B21" s="24" t="s">
        <v>25</v>
      </c>
      <c r="C21" s="27" t="s">
        <v>33</v>
      </c>
      <c r="D21" s="15">
        <f t="shared" si="6"/>
        <v>7401</v>
      </c>
      <c r="E21" s="16">
        <f>D21/$D21</f>
        <v>1</v>
      </c>
      <c r="F21" s="22">
        <v>756</v>
      </c>
      <c r="G21" s="16">
        <f>F21/$D21</f>
        <v>0.1021483583299554</v>
      </c>
      <c r="H21" s="15">
        <v>1461</v>
      </c>
      <c r="I21" s="16">
        <f>H21/$D21</f>
        <v>0.19740575597892177</v>
      </c>
      <c r="J21" s="15">
        <f t="shared" si="10"/>
        <v>5184</v>
      </c>
      <c r="K21" s="16">
        <f>J21/$D21</f>
        <v>0.70044588569112287</v>
      </c>
      <c r="L21" s="22">
        <v>1905</v>
      </c>
      <c r="M21" s="16">
        <f>L21/$D21</f>
        <v>0.25739764896635592</v>
      </c>
      <c r="N21" s="15">
        <v>3279</v>
      </c>
      <c r="O21" s="20">
        <f>N21/$D21</f>
        <v>0.4430482367247669</v>
      </c>
      <c r="P21" s="10"/>
      <c r="Q21" s="25"/>
    </row>
    <row r="22" spans="1:18" s="3" customFormat="1" ht="12.9" customHeight="1" x14ac:dyDescent="0.3">
      <c r="A22" s="10"/>
      <c r="B22" s="24" t="s">
        <v>25</v>
      </c>
      <c r="C22" s="27" t="s">
        <v>13</v>
      </c>
      <c r="D22" s="15">
        <f t="shared" si="6"/>
        <v>18464</v>
      </c>
      <c r="E22" s="16">
        <f>D22/$D22</f>
        <v>1</v>
      </c>
      <c r="F22" s="22">
        <v>1293</v>
      </c>
      <c r="G22" s="16">
        <f>F22/$D22</f>
        <v>7.0028162911611791E-2</v>
      </c>
      <c r="H22" s="15">
        <v>4093</v>
      </c>
      <c r="I22" s="16">
        <f>H22/$D22</f>
        <v>0.22167461005199307</v>
      </c>
      <c r="J22" s="15">
        <f t="shared" si="10"/>
        <v>13078</v>
      </c>
      <c r="K22" s="16">
        <f>J22/$D22</f>
        <v>0.70829722703639519</v>
      </c>
      <c r="L22" s="22">
        <v>4025</v>
      </c>
      <c r="M22" s="16">
        <f>L22/$D22</f>
        <v>0.2179917677642981</v>
      </c>
      <c r="N22" s="15">
        <v>9053</v>
      </c>
      <c r="O22" s="20">
        <f>N22/$D22</f>
        <v>0.49030545927209707</v>
      </c>
      <c r="P22" s="10"/>
      <c r="Q22" s="25"/>
    </row>
    <row r="23" spans="1:18" s="3" customFormat="1" ht="12.9" customHeight="1" x14ac:dyDescent="0.3">
      <c r="A23" s="10"/>
      <c r="B23" s="24" t="s">
        <v>25</v>
      </c>
      <c r="C23" s="27" t="s">
        <v>14</v>
      </c>
      <c r="D23" s="15">
        <f t="shared" si="6"/>
        <v>722</v>
      </c>
      <c r="E23" s="16">
        <f>D23/$D23</f>
        <v>1</v>
      </c>
      <c r="F23" s="22">
        <v>45</v>
      </c>
      <c r="G23" s="16">
        <f>F23/$D23</f>
        <v>6.2326869806094184E-2</v>
      </c>
      <c r="H23" s="15">
        <v>168</v>
      </c>
      <c r="I23" s="16">
        <f>H23/$D23</f>
        <v>0.23268698060941828</v>
      </c>
      <c r="J23" s="15">
        <f t="shared" si="10"/>
        <v>509</v>
      </c>
      <c r="K23" s="16">
        <f>J23/$D23</f>
        <v>0.70498614958448758</v>
      </c>
      <c r="L23" s="22">
        <v>134</v>
      </c>
      <c r="M23" s="16">
        <f>L23/$D23</f>
        <v>0.18559556786703602</v>
      </c>
      <c r="N23" s="15">
        <v>375</v>
      </c>
      <c r="O23" s="20">
        <f>N23/$D23</f>
        <v>0.51939058171745156</v>
      </c>
      <c r="P23" s="10"/>
      <c r="Q23" s="25"/>
    </row>
    <row r="24" spans="1:18" s="3" customFormat="1" ht="13.5" customHeight="1" x14ac:dyDescent="0.3">
      <c r="A24" s="10"/>
      <c r="B24" s="43" t="s">
        <v>24</v>
      </c>
      <c r="C24" s="66"/>
      <c r="D24" s="11"/>
      <c r="E24" s="12"/>
      <c r="F24" s="13"/>
      <c r="G24" s="12"/>
      <c r="H24" s="11"/>
      <c r="I24" s="12"/>
      <c r="J24" s="11"/>
      <c r="K24" s="12"/>
      <c r="L24" s="13"/>
      <c r="M24" s="12"/>
      <c r="N24" s="11"/>
      <c r="O24" s="19"/>
      <c r="P24" s="10"/>
      <c r="Q24" s="25"/>
    </row>
    <row r="25" spans="1:18" s="3" customFormat="1" ht="12.9" customHeight="1" x14ac:dyDescent="0.3">
      <c r="A25" s="10"/>
      <c r="B25" s="23" t="s">
        <v>25</v>
      </c>
      <c r="C25" s="26" t="s">
        <v>15</v>
      </c>
      <c r="D25" s="11">
        <f t="shared" si="6"/>
        <v>1244</v>
      </c>
      <c r="E25" s="12">
        <f t="shared" ref="E25:E30" si="13">D25/$D25</f>
        <v>1</v>
      </c>
      <c r="F25" s="13">
        <v>71</v>
      </c>
      <c r="G25" s="12">
        <f t="shared" ref="G25:G30" si="14">F25/$D25</f>
        <v>5.7073954983922828E-2</v>
      </c>
      <c r="H25" s="11">
        <v>259</v>
      </c>
      <c r="I25" s="12">
        <f t="shared" ref="I25:I30" si="15">H25/$D25</f>
        <v>0.20819935691318328</v>
      </c>
      <c r="J25" s="11">
        <f t="shared" si="10"/>
        <v>914</v>
      </c>
      <c r="K25" s="12">
        <f t="shared" ref="K25:K30" si="16">J25/$D25</f>
        <v>0.73472668810289388</v>
      </c>
      <c r="L25" s="13">
        <v>460</v>
      </c>
      <c r="M25" s="12">
        <f t="shared" ref="M25:M30" si="17">L25/$D25</f>
        <v>0.36977491961414793</v>
      </c>
      <c r="N25" s="11">
        <v>454</v>
      </c>
      <c r="O25" s="19">
        <f t="shared" ref="O25:O30" si="18">N25/$D25</f>
        <v>0.364951768488746</v>
      </c>
      <c r="P25" s="10"/>
      <c r="Q25" s="25"/>
    </row>
    <row r="26" spans="1:18" s="3" customFormat="1" ht="12.9" customHeight="1" x14ac:dyDescent="0.3">
      <c r="A26" s="10"/>
      <c r="B26" s="23" t="s">
        <v>25</v>
      </c>
      <c r="C26" s="26" t="s">
        <v>16</v>
      </c>
      <c r="D26" s="11">
        <f t="shared" si="6"/>
        <v>19575</v>
      </c>
      <c r="E26" s="12">
        <f t="shared" si="13"/>
        <v>1</v>
      </c>
      <c r="F26" s="13">
        <v>1653</v>
      </c>
      <c r="G26" s="12">
        <f t="shared" si="14"/>
        <v>8.4444444444444447E-2</v>
      </c>
      <c r="H26" s="11">
        <v>3853</v>
      </c>
      <c r="I26" s="12">
        <f t="shared" si="15"/>
        <v>0.19683269476372925</v>
      </c>
      <c r="J26" s="11">
        <f t="shared" si="10"/>
        <v>14069</v>
      </c>
      <c r="K26" s="12">
        <f t="shared" si="16"/>
        <v>0.71872286079182635</v>
      </c>
      <c r="L26" s="13">
        <v>6036</v>
      </c>
      <c r="M26" s="12">
        <f t="shared" si="17"/>
        <v>0.30835249042145596</v>
      </c>
      <c r="N26" s="11">
        <v>8033</v>
      </c>
      <c r="O26" s="19">
        <f t="shared" si="18"/>
        <v>0.41037037037037039</v>
      </c>
      <c r="P26" s="10"/>
      <c r="Q26" s="25"/>
    </row>
    <row r="27" spans="1:18" s="3" customFormat="1" ht="12.9" customHeight="1" x14ac:dyDescent="0.3">
      <c r="A27" s="10"/>
      <c r="B27" s="23" t="s">
        <v>25</v>
      </c>
      <c r="C27" s="26" t="s">
        <v>17</v>
      </c>
      <c r="D27" s="11">
        <f t="shared" si="6"/>
        <v>22426</v>
      </c>
      <c r="E27" s="12">
        <f t="shared" si="13"/>
        <v>1</v>
      </c>
      <c r="F27" s="13">
        <v>2242</v>
      </c>
      <c r="G27" s="12">
        <f t="shared" si="14"/>
        <v>9.9973245340230096E-2</v>
      </c>
      <c r="H27" s="11">
        <v>3618</v>
      </c>
      <c r="I27" s="12">
        <f t="shared" si="15"/>
        <v>0.16133059841255684</v>
      </c>
      <c r="J27" s="11">
        <f t="shared" si="10"/>
        <v>16566</v>
      </c>
      <c r="K27" s="12">
        <f t="shared" si="16"/>
        <v>0.73869615624721308</v>
      </c>
      <c r="L27" s="13">
        <v>7210</v>
      </c>
      <c r="M27" s="12">
        <f t="shared" si="17"/>
        <v>0.32150182823508427</v>
      </c>
      <c r="N27" s="11">
        <v>9356</v>
      </c>
      <c r="O27" s="19">
        <f t="shared" si="18"/>
        <v>0.4171943280121288</v>
      </c>
      <c r="P27" s="10"/>
      <c r="Q27" s="25"/>
    </row>
    <row r="28" spans="1:18" s="3" customFormat="1" ht="12.9" customHeight="1" x14ac:dyDescent="0.3">
      <c r="A28" s="10"/>
      <c r="B28" s="23" t="s">
        <v>25</v>
      </c>
      <c r="C28" s="26" t="s">
        <v>18</v>
      </c>
      <c r="D28" s="11">
        <f t="shared" si="6"/>
        <v>7166</v>
      </c>
      <c r="E28" s="12">
        <f t="shared" si="13"/>
        <v>1</v>
      </c>
      <c r="F28" s="13">
        <v>733</v>
      </c>
      <c r="G28" s="12">
        <f t="shared" si="14"/>
        <v>0.10228858498464974</v>
      </c>
      <c r="H28" s="11">
        <v>1066</v>
      </c>
      <c r="I28" s="12">
        <f t="shared" si="15"/>
        <v>0.14875802400223276</v>
      </c>
      <c r="J28" s="11">
        <f t="shared" si="10"/>
        <v>5367</v>
      </c>
      <c r="K28" s="12">
        <f t="shared" si="16"/>
        <v>0.74895339101311753</v>
      </c>
      <c r="L28" s="13">
        <v>2274</v>
      </c>
      <c r="M28" s="12">
        <f t="shared" si="17"/>
        <v>0.31733184482277421</v>
      </c>
      <c r="N28" s="11">
        <v>3093</v>
      </c>
      <c r="O28" s="19">
        <f t="shared" si="18"/>
        <v>0.43162154619034326</v>
      </c>
      <c r="P28" s="10"/>
      <c r="Q28" s="25"/>
    </row>
    <row r="29" spans="1:18" s="3" customFormat="1" ht="12.9" customHeight="1" x14ac:dyDescent="0.3">
      <c r="A29" s="10"/>
      <c r="B29" s="23" t="s">
        <v>25</v>
      </c>
      <c r="C29" s="26" t="s">
        <v>19</v>
      </c>
      <c r="D29" s="11">
        <f t="shared" si="6"/>
        <v>7570</v>
      </c>
      <c r="E29" s="12">
        <f t="shared" si="13"/>
        <v>1</v>
      </c>
      <c r="F29" s="13">
        <v>790</v>
      </c>
      <c r="G29" s="12">
        <f t="shared" si="14"/>
        <v>0.10435931307793923</v>
      </c>
      <c r="H29" s="11">
        <v>1338</v>
      </c>
      <c r="I29" s="12">
        <f t="shared" si="15"/>
        <v>0.17675033025099074</v>
      </c>
      <c r="J29" s="11">
        <f t="shared" si="10"/>
        <v>5442</v>
      </c>
      <c r="K29" s="12">
        <f t="shared" si="16"/>
        <v>0.71889035667107004</v>
      </c>
      <c r="L29" s="13">
        <v>1973</v>
      </c>
      <c r="M29" s="12">
        <f t="shared" si="17"/>
        <v>0.26063408190224568</v>
      </c>
      <c r="N29" s="11">
        <v>3469</v>
      </c>
      <c r="O29" s="19">
        <f t="shared" si="18"/>
        <v>0.4582562747688243</v>
      </c>
      <c r="P29" s="10"/>
      <c r="Q29" s="25"/>
    </row>
    <row r="30" spans="1:18" s="3" customFormat="1" ht="12.9" customHeight="1" x14ac:dyDescent="0.3">
      <c r="A30" s="10"/>
      <c r="B30" s="23" t="s">
        <v>25</v>
      </c>
      <c r="C30" s="26" t="s">
        <v>14</v>
      </c>
      <c r="D30" s="11">
        <f t="shared" si="6"/>
        <v>6217</v>
      </c>
      <c r="E30" s="12">
        <f t="shared" si="13"/>
        <v>1</v>
      </c>
      <c r="F30" s="13">
        <v>571</v>
      </c>
      <c r="G30" s="12">
        <f t="shared" si="14"/>
        <v>9.1844941290011264E-2</v>
      </c>
      <c r="H30" s="11">
        <v>1435</v>
      </c>
      <c r="I30" s="12">
        <f t="shared" si="15"/>
        <v>0.23081872285668328</v>
      </c>
      <c r="J30" s="11">
        <f t="shared" si="10"/>
        <v>4211</v>
      </c>
      <c r="K30" s="12">
        <f t="shared" si="16"/>
        <v>0.67733633585330544</v>
      </c>
      <c r="L30" s="13">
        <v>1516</v>
      </c>
      <c r="M30" s="12">
        <f t="shared" si="17"/>
        <v>0.2438475148785588</v>
      </c>
      <c r="N30" s="11">
        <v>2695</v>
      </c>
      <c r="O30" s="19">
        <f t="shared" si="18"/>
        <v>0.43348882097474667</v>
      </c>
      <c r="P30" s="10"/>
      <c r="Q30" s="25"/>
    </row>
    <row r="31" spans="1:18" s="4" customFormat="1" ht="15.75" customHeight="1" x14ac:dyDescent="0.3">
      <c r="A31" s="14"/>
      <c r="B31" s="41" t="s">
        <v>53</v>
      </c>
      <c r="C31" s="50"/>
      <c r="D31" s="37"/>
      <c r="E31" s="38"/>
      <c r="F31" s="14"/>
      <c r="G31" s="38"/>
      <c r="H31" s="37"/>
      <c r="I31" s="38"/>
      <c r="J31" s="14"/>
      <c r="K31" s="38"/>
      <c r="L31" s="37"/>
      <c r="M31" s="38"/>
      <c r="N31" s="14"/>
      <c r="O31" s="39"/>
      <c r="P31" s="14"/>
      <c r="Q31" s="40"/>
    </row>
    <row r="32" spans="1:18" s="4" customFormat="1" ht="12.9" customHeight="1" x14ac:dyDescent="0.3">
      <c r="A32" s="14"/>
      <c r="B32" s="24" t="s">
        <v>25</v>
      </c>
      <c r="C32" s="14" t="s">
        <v>35</v>
      </c>
      <c r="D32" s="15">
        <f t="shared" si="6"/>
        <v>7232</v>
      </c>
      <c r="E32" s="16">
        <f>D32/$D32</f>
        <v>1</v>
      </c>
      <c r="F32" s="22">
        <v>1133</v>
      </c>
      <c r="G32" s="16">
        <f>F32/$D32</f>
        <v>0.15666482300884957</v>
      </c>
      <c r="H32" s="15">
        <v>974</v>
      </c>
      <c r="I32" s="16">
        <f>H32/$D32</f>
        <v>0.13467920353982302</v>
      </c>
      <c r="J32" s="15">
        <f t="shared" si="10"/>
        <v>5125</v>
      </c>
      <c r="K32" s="16">
        <f>J32/$D32</f>
        <v>0.70865597345132747</v>
      </c>
      <c r="L32" s="22">
        <v>3046</v>
      </c>
      <c r="M32" s="16">
        <f>L32/$D32</f>
        <v>0.42118362831858408</v>
      </c>
      <c r="N32" s="15">
        <v>2079</v>
      </c>
      <c r="O32" s="20">
        <f>N32/$D32</f>
        <v>0.28747234513274339</v>
      </c>
      <c r="P32" s="14"/>
      <c r="Q32" s="40"/>
      <c r="R32" s="40"/>
    </row>
    <row r="33" spans="1:18" s="4" customFormat="1" ht="12.9" customHeight="1" x14ac:dyDescent="0.3">
      <c r="A33" s="14"/>
      <c r="B33" s="24" t="s">
        <v>25</v>
      </c>
      <c r="C33" s="14" t="s">
        <v>2</v>
      </c>
      <c r="D33" s="15">
        <f t="shared" si="6"/>
        <v>4945</v>
      </c>
      <c r="E33" s="16">
        <f>D33/$D33</f>
        <v>1</v>
      </c>
      <c r="F33" s="22">
        <v>436</v>
      </c>
      <c r="G33" s="16">
        <f>F33/$D33</f>
        <v>8.8169868554095046E-2</v>
      </c>
      <c r="H33" s="15">
        <v>669</v>
      </c>
      <c r="I33" s="16">
        <f>H33/$D33</f>
        <v>0.1352881698685541</v>
      </c>
      <c r="J33" s="15">
        <f t="shared" si="10"/>
        <v>3840</v>
      </c>
      <c r="K33" s="16">
        <f>J33/$D33</f>
        <v>0.77654196157735089</v>
      </c>
      <c r="L33" s="22">
        <v>1214</v>
      </c>
      <c r="M33" s="16">
        <f>L33/$D33</f>
        <v>0.24550050556117289</v>
      </c>
      <c r="N33" s="15">
        <v>2626</v>
      </c>
      <c r="O33" s="20">
        <f>N33/$D33</f>
        <v>0.53104145601617792</v>
      </c>
      <c r="P33" s="14"/>
      <c r="Q33" s="40"/>
      <c r="R33" s="40"/>
    </row>
    <row r="34" spans="1:18" s="4" customFormat="1" ht="12.9" customHeight="1" x14ac:dyDescent="0.3">
      <c r="A34" s="14"/>
      <c r="B34" s="24" t="s">
        <v>25</v>
      </c>
      <c r="C34" s="14" t="s">
        <v>3</v>
      </c>
      <c r="D34" s="15">
        <f t="shared" si="6"/>
        <v>11397</v>
      </c>
      <c r="E34" s="16">
        <f>D34/$D34</f>
        <v>1</v>
      </c>
      <c r="F34" s="22">
        <v>724</v>
      </c>
      <c r="G34" s="16">
        <f>F34/$D34</f>
        <v>6.3525489163815035E-2</v>
      </c>
      <c r="H34" s="15">
        <v>1676</v>
      </c>
      <c r="I34" s="16">
        <f>H34/$D34</f>
        <v>0.14705624287093094</v>
      </c>
      <c r="J34" s="15">
        <f t="shared" si="10"/>
        <v>8997</v>
      </c>
      <c r="K34" s="16">
        <f>J34/$D34</f>
        <v>0.78941826796525405</v>
      </c>
      <c r="L34" s="22">
        <v>7986</v>
      </c>
      <c r="M34" s="16">
        <f>L34/$D34</f>
        <v>0.7007107133456173</v>
      </c>
      <c r="N34" s="15">
        <v>1011</v>
      </c>
      <c r="O34" s="20">
        <f>N34/$D34</f>
        <v>8.8707554619636753E-2</v>
      </c>
      <c r="P34" s="14"/>
      <c r="Q34" s="40"/>
      <c r="R34" s="40"/>
    </row>
    <row r="35" spans="1:18" s="4" customFormat="1" ht="12.9" customHeight="1" x14ac:dyDescent="0.3">
      <c r="A35" s="14"/>
      <c r="B35" s="24" t="s">
        <v>25</v>
      </c>
      <c r="C35" s="14" t="s">
        <v>4</v>
      </c>
      <c r="D35" s="15">
        <f t="shared" si="6"/>
        <v>24411</v>
      </c>
      <c r="E35" s="16">
        <f>D35/$D35</f>
        <v>1</v>
      </c>
      <c r="F35" s="22">
        <v>1782</v>
      </c>
      <c r="G35" s="16">
        <f>F35/$D35</f>
        <v>7.2999877104583999E-2</v>
      </c>
      <c r="H35" s="15">
        <v>5938</v>
      </c>
      <c r="I35" s="16">
        <f>H35/$D35</f>
        <v>0.24325099340461268</v>
      </c>
      <c r="J35" s="15">
        <f t="shared" si="10"/>
        <v>16691</v>
      </c>
      <c r="K35" s="16">
        <f>J35/$D35</f>
        <v>0.68374912949080335</v>
      </c>
      <c r="L35" s="22">
        <v>2582</v>
      </c>
      <c r="M35" s="16">
        <f>L35/$D35</f>
        <v>0.10577198803817951</v>
      </c>
      <c r="N35" s="15">
        <v>14109</v>
      </c>
      <c r="O35" s="20">
        <f>N35/$D35</f>
        <v>0.5779771414526238</v>
      </c>
      <c r="P35" s="14"/>
      <c r="Q35" s="40"/>
      <c r="R35" s="40"/>
    </row>
    <row r="36" spans="1:18" s="4" customFormat="1" ht="12.9" customHeight="1" x14ac:dyDescent="0.3">
      <c r="A36" s="14"/>
      <c r="B36" s="24" t="s">
        <v>25</v>
      </c>
      <c r="C36" s="14" t="s">
        <v>54</v>
      </c>
      <c r="D36" s="15">
        <f t="shared" si="6"/>
        <v>16213</v>
      </c>
      <c r="E36" s="16">
        <f>D36/$D36</f>
        <v>1</v>
      </c>
      <c r="F36" s="22">
        <v>1985</v>
      </c>
      <c r="G36" s="16">
        <f>F36/$D36</f>
        <v>0.12243261580213409</v>
      </c>
      <c r="H36" s="15">
        <v>2312</v>
      </c>
      <c r="I36" s="16">
        <f>H36/$D36</f>
        <v>0.14260161598717078</v>
      </c>
      <c r="J36" s="15">
        <f t="shared" si="10"/>
        <v>11916</v>
      </c>
      <c r="K36" s="16">
        <f>J36/$D36</f>
        <v>0.73496576821069515</v>
      </c>
      <c r="L36" s="22">
        <v>4641</v>
      </c>
      <c r="M36" s="16">
        <f>L36/$D36</f>
        <v>0.28625177326836487</v>
      </c>
      <c r="N36" s="15">
        <v>7275</v>
      </c>
      <c r="O36" s="20">
        <f>N36/$D36</f>
        <v>0.44871399494233022</v>
      </c>
      <c r="P36" s="14"/>
      <c r="Q36" s="40"/>
      <c r="R36" s="40"/>
    </row>
    <row r="37" spans="1:18" s="4" customFormat="1" ht="13.5" customHeight="1" x14ac:dyDescent="0.3">
      <c r="A37" s="14"/>
      <c r="B37" s="43" t="s">
        <v>36</v>
      </c>
      <c r="C37" s="42"/>
      <c r="D37" s="34"/>
      <c r="E37" s="35"/>
      <c r="F37" s="10"/>
      <c r="G37" s="35"/>
      <c r="H37" s="34"/>
      <c r="I37" s="35"/>
      <c r="J37" s="10"/>
      <c r="K37" s="35"/>
      <c r="L37" s="34"/>
      <c r="M37" s="35"/>
      <c r="N37" s="10"/>
      <c r="O37" s="36"/>
      <c r="P37" s="14"/>
      <c r="Q37" s="25"/>
    </row>
    <row r="38" spans="1:18" s="4" customFormat="1" ht="12.9" customHeight="1" x14ac:dyDescent="0.3">
      <c r="A38" s="14"/>
      <c r="B38" s="23" t="s">
        <v>25</v>
      </c>
      <c r="C38" s="10" t="s">
        <v>37</v>
      </c>
      <c r="D38" s="11">
        <f t="shared" si="6"/>
        <v>4126</v>
      </c>
      <c r="E38" s="12">
        <f t="shared" ref="E38:E53" si="19">D38/$D38</f>
        <v>1</v>
      </c>
      <c r="F38" s="13">
        <v>553</v>
      </c>
      <c r="G38" s="12">
        <f t="shared" ref="G38:G53" si="20">F38/$D38</f>
        <v>0.13402811439650994</v>
      </c>
      <c r="H38" s="11">
        <v>629</v>
      </c>
      <c r="I38" s="12">
        <f t="shared" ref="I38:I53" si="21">H38/$D38</f>
        <v>0.15244789142026174</v>
      </c>
      <c r="J38" s="11">
        <f t="shared" si="10"/>
        <v>2944</v>
      </c>
      <c r="K38" s="12">
        <f t="shared" ref="K38:K53" si="22">J38/$D38</f>
        <v>0.71352399418322832</v>
      </c>
      <c r="L38" s="13">
        <v>1321</v>
      </c>
      <c r="M38" s="12">
        <f t="shared" ref="M38:M53" si="23">L38/$D38</f>
        <v>0.32016480853126517</v>
      </c>
      <c r="N38" s="11">
        <v>1623</v>
      </c>
      <c r="O38" s="19">
        <f t="shared" ref="O38:O53" si="24">N38/$D38</f>
        <v>0.39335918565196315</v>
      </c>
      <c r="P38" s="14"/>
      <c r="Q38" s="25"/>
    </row>
    <row r="39" spans="1:18" s="4" customFormat="1" ht="12.9" customHeight="1" x14ac:dyDescent="0.3">
      <c r="A39" s="14"/>
      <c r="B39" s="23" t="s">
        <v>25</v>
      </c>
      <c r="C39" s="10" t="s">
        <v>38</v>
      </c>
      <c r="D39" s="11">
        <f t="shared" si="6"/>
        <v>5862</v>
      </c>
      <c r="E39" s="12">
        <f t="shared" si="19"/>
        <v>1</v>
      </c>
      <c r="F39" s="13">
        <v>790</v>
      </c>
      <c r="G39" s="12">
        <f t="shared" si="20"/>
        <v>0.13476629136813376</v>
      </c>
      <c r="H39" s="11">
        <v>993</v>
      </c>
      <c r="I39" s="12">
        <f t="shared" si="21"/>
        <v>0.16939611054247697</v>
      </c>
      <c r="J39" s="11">
        <f t="shared" si="10"/>
        <v>4079</v>
      </c>
      <c r="K39" s="12">
        <f t="shared" si="22"/>
        <v>0.69583759808938928</v>
      </c>
      <c r="L39" s="13">
        <v>1887</v>
      </c>
      <c r="M39" s="12">
        <f t="shared" si="23"/>
        <v>0.32190378710337769</v>
      </c>
      <c r="N39" s="11">
        <v>2192</v>
      </c>
      <c r="O39" s="19">
        <f t="shared" si="24"/>
        <v>0.37393381098601158</v>
      </c>
      <c r="P39" s="14"/>
      <c r="Q39" s="25"/>
    </row>
    <row r="40" spans="1:18" s="4" customFormat="1" ht="12.9" customHeight="1" x14ac:dyDescent="0.3">
      <c r="A40" s="14"/>
      <c r="B40" s="23" t="s">
        <v>25</v>
      </c>
      <c r="C40" s="10" t="s">
        <v>39</v>
      </c>
      <c r="D40" s="11">
        <f t="shared" si="6"/>
        <v>5827</v>
      </c>
      <c r="E40" s="12">
        <f t="shared" si="19"/>
        <v>1</v>
      </c>
      <c r="F40" s="13">
        <v>511</v>
      </c>
      <c r="G40" s="12">
        <f t="shared" si="20"/>
        <v>8.7695211944396778E-2</v>
      </c>
      <c r="H40" s="11">
        <v>1305</v>
      </c>
      <c r="I40" s="12">
        <f t="shared" si="21"/>
        <v>0.22395743950574909</v>
      </c>
      <c r="J40" s="11">
        <f t="shared" si="10"/>
        <v>4011</v>
      </c>
      <c r="K40" s="12">
        <f t="shared" si="22"/>
        <v>0.68834734854985413</v>
      </c>
      <c r="L40" s="13">
        <v>969</v>
      </c>
      <c r="M40" s="12">
        <f t="shared" si="23"/>
        <v>0.16629483439162518</v>
      </c>
      <c r="N40" s="11">
        <v>3042</v>
      </c>
      <c r="O40" s="19">
        <f t="shared" si="24"/>
        <v>0.52205251415822895</v>
      </c>
      <c r="P40" s="14"/>
      <c r="Q40" s="25"/>
    </row>
    <row r="41" spans="1:18" s="4" customFormat="1" ht="12.9" customHeight="1" x14ac:dyDescent="0.3">
      <c r="A41" s="14"/>
      <c r="B41" s="23" t="s">
        <v>25</v>
      </c>
      <c r="C41" s="10" t="s">
        <v>40</v>
      </c>
      <c r="D41" s="11">
        <f t="shared" si="6"/>
        <v>2324</v>
      </c>
      <c r="E41" s="12">
        <f t="shared" si="19"/>
        <v>1</v>
      </c>
      <c r="F41" s="13">
        <v>179</v>
      </c>
      <c r="G41" s="12">
        <f t="shared" si="20"/>
        <v>7.7022375215146294E-2</v>
      </c>
      <c r="H41" s="11">
        <v>475</v>
      </c>
      <c r="I41" s="12">
        <f t="shared" si="21"/>
        <v>0.20438898450946644</v>
      </c>
      <c r="J41" s="11">
        <f t="shared" si="10"/>
        <v>1670</v>
      </c>
      <c r="K41" s="12">
        <f t="shared" si="22"/>
        <v>0.71858864027538727</v>
      </c>
      <c r="L41" s="13">
        <v>521</v>
      </c>
      <c r="M41" s="12">
        <f t="shared" si="23"/>
        <v>0.22418244406196214</v>
      </c>
      <c r="N41" s="11">
        <v>1149</v>
      </c>
      <c r="O41" s="19">
        <f t="shared" si="24"/>
        <v>0.49440619621342513</v>
      </c>
      <c r="P41" s="14"/>
      <c r="Q41" s="25"/>
    </row>
    <row r="42" spans="1:18" s="4" customFormat="1" ht="12.9" customHeight="1" x14ac:dyDescent="0.3">
      <c r="A42" s="14"/>
      <c r="B42" s="23" t="s">
        <v>25</v>
      </c>
      <c r="C42" s="10" t="s">
        <v>41</v>
      </c>
      <c r="D42" s="11">
        <f t="shared" si="6"/>
        <v>844</v>
      </c>
      <c r="E42" s="12">
        <f t="shared" si="19"/>
        <v>1</v>
      </c>
      <c r="F42" s="13">
        <v>58</v>
      </c>
      <c r="G42" s="12">
        <f t="shared" si="20"/>
        <v>6.8720379146919433E-2</v>
      </c>
      <c r="H42" s="11">
        <v>142</v>
      </c>
      <c r="I42" s="12">
        <f t="shared" si="21"/>
        <v>0.16824644549763032</v>
      </c>
      <c r="J42" s="11">
        <f t="shared" si="10"/>
        <v>644</v>
      </c>
      <c r="K42" s="12">
        <f t="shared" si="22"/>
        <v>0.76303317535545023</v>
      </c>
      <c r="L42" s="13">
        <v>311</v>
      </c>
      <c r="M42" s="12">
        <f t="shared" si="23"/>
        <v>0.36848341232227488</v>
      </c>
      <c r="N42" s="11">
        <v>333</v>
      </c>
      <c r="O42" s="19">
        <f t="shared" si="24"/>
        <v>0.39454976303317535</v>
      </c>
      <c r="P42" s="14"/>
      <c r="Q42" s="25"/>
    </row>
    <row r="43" spans="1:18" s="4" customFormat="1" ht="12.9" customHeight="1" x14ac:dyDescent="0.3">
      <c r="A43" s="14"/>
      <c r="B43" s="23" t="s">
        <v>25</v>
      </c>
      <c r="C43" s="10" t="s">
        <v>42</v>
      </c>
      <c r="D43" s="11">
        <f t="shared" si="6"/>
        <v>1307</v>
      </c>
      <c r="E43" s="12">
        <f t="shared" si="19"/>
        <v>1</v>
      </c>
      <c r="F43" s="13">
        <v>137</v>
      </c>
      <c r="G43" s="12">
        <f t="shared" si="20"/>
        <v>0.10482019892884469</v>
      </c>
      <c r="H43" s="11">
        <v>266</v>
      </c>
      <c r="I43" s="12">
        <f t="shared" si="21"/>
        <v>0.2035195103289977</v>
      </c>
      <c r="J43" s="11">
        <f t="shared" si="10"/>
        <v>904</v>
      </c>
      <c r="K43" s="12">
        <f t="shared" si="22"/>
        <v>0.69166029074215762</v>
      </c>
      <c r="L43" s="13">
        <v>132</v>
      </c>
      <c r="M43" s="12">
        <f t="shared" si="23"/>
        <v>0.10099464422341239</v>
      </c>
      <c r="N43" s="11">
        <v>772</v>
      </c>
      <c r="O43" s="19">
        <f t="shared" si="24"/>
        <v>0.5906656465187452</v>
      </c>
      <c r="P43" s="14"/>
      <c r="Q43" s="25"/>
    </row>
    <row r="44" spans="1:18" s="4" customFormat="1" ht="12.9" customHeight="1" x14ac:dyDescent="0.3">
      <c r="A44" s="14"/>
      <c r="B44" s="23" t="s">
        <v>25</v>
      </c>
      <c r="C44" s="10" t="s">
        <v>43</v>
      </c>
      <c r="D44" s="11">
        <f t="shared" si="6"/>
        <v>5842</v>
      </c>
      <c r="E44" s="12">
        <f t="shared" si="19"/>
        <v>1</v>
      </c>
      <c r="F44" s="13">
        <v>481</v>
      </c>
      <c r="G44" s="12">
        <f t="shared" si="20"/>
        <v>8.2334816843546724E-2</v>
      </c>
      <c r="H44" s="11">
        <v>957</v>
      </c>
      <c r="I44" s="12">
        <f t="shared" si="21"/>
        <v>0.16381376241013351</v>
      </c>
      <c r="J44" s="11">
        <f t="shared" si="10"/>
        <v>4404</v>
      </c>
      <c r="K44" s="12">
        <f t="shared" si="22"/>
        <v>0.75385142074631972</v>
      </c>
      <c r="L44" s="13">
        <v>2313</v>
      </c>
      <c r="M44" s="12">
        <f t="shared" si="23"/>
        <v>0.39592605272167064</v>
      </c>
      <c r="N44" s="11">
        <v>2091</v>
      </c>
      <c r="O44" s="19">
        <f t="shared" si="24"/>
        <v>0.35792536802464908</v>
      </c>
      <c r="P44" s="14"/>
      <c r="Q44" s="25"/>
    </row>
    <row r="45" spans="1:18" s="4" customFormat="1" ht="12.9" customHeight="1" x14ac:dyDescent="0.3">
      <c r="A45" s="14"/>
      <c r="B45" s="23" t="s">
        <v>25</v>
      </c>
      <c r="C45" s="10" t="s">
        <v>52</v>
      </c>
      <c r="D45" s="11">
        <f t="shared" si="6"/>
        <v>963</v>
      </c>
      <c r="E45" s="12">
        <f t="shared" si="19"/>
        <v>1</v>
      </c>
      <c r="F45" s="13">
        <v>62</v>
      </c>
      <c r="G45" s="12">
        <f t="shared" si="20"/>
        <v>6.4382139148494291E-2</v>
      </c>
      <c r="H45" s="11">
        <v>147</v>
      </c>
      <c r="I45" s="12">
        <f t="shared" si="21"/>
        <v>0.15264797507788161</v>
      </c>
      <c r="J45" s="11">
        <f t="shared" si="10"/>
        <v>754</v>
      </c>
      <c r="K45" s="12">
        <f t="shared" si="22"/>
        <v>0.78296988577362414</v>
      </c>
      <c r="L45" s="13">
        <v>362</v>
      </c>
      <c r="M45" s="12">
        <f t="shared" si="23"/>
        <v>0.37590861889927313</v>
      </c>
      <c r="N45" s="11">
        <v>392</v>
      </c>
      <c r="O45" s="19">
        <f t="shared" si="24"/>
        <v>0.40706126687435101</v>
      </c>
      <c r="P45" s="14"/>
      <c r="Q45" s="25"/>
    </row>
    <row r="46" spans="1:18" s="4" customFormat="1" ht="12.9" customHeight="1" x14ac:dyDescent="0.3">
      <c r="A46" s="14"/>
      <c r="B46" s="23" t="s">
        <v>25</v>
      </c>
      <c r="C46" s="10" t="s">
        <v>44</v>
      </c>
      <c r="D46" s="11">
        <f t="shared" si="6"/>
        <v>6347</v>
      </c>
      <c r="E46" s="12">
        <f t="shared" si="19"/>
        <v>1</v>
      </c>
      <c r="F46" s="13">
        <v>503</v>
      </c>
      <c r="G46" s="12">
        <f t="shared" si="20"/>
        <v>7.9250039388687563E-2</v>
      </c>
      <c r="H46" s="11">
        <v>971</v>
      </c>
      <c r="I46" s="12">
        <f t="shared" si="21"/>
        <v>0.15298566251772491</v>
      </c>
      <c r="J46" s="11">
        <f t="shared" si="10"/>
        <v>4873</v>
      </c>
      <c r="K46" s="12">
        <f t="shared" si="22"/>
        <v>0.76776429809358748</v>
      </c>
      <c r="L46" s="13">
        <v>2029</v>
      </c>
      <c r="M46" s="12">
        <f t="shared" si="23"/>
        <v>0.31967858830943752</v>
      </c>
      <c r="N46" s="11">
        <v>2844</v>
      </c>
      <c r="O46" s="19">
        <f t="shared" si="24"/>
        <v>0.44808570978414997</v>
      </c>
      <c r="P46" s="14"/>
      <c r="Q46" s="25"/>
    </row>
    <row r="47" spans="1:18" s="4" customFormat="1" ht="12.9" customHeight="1" x14ac:dyDescent="0.3">
      <c r="A47" s="14"/>
      <c r="B47" s="23" t="s">
        <v>25</v>
      </c>
      <c r="C47" s="10" t="s">
        <v>45</v>
      </c>
      <c r="D47" s="11">
        <f t="shared" si="6"/>
        <v>19729</v>
      </c>
      <c r="E47" s="12">
        <f t="shared" si="19"/>
        <v>1</v>
      </c>
      <c r="F47" s="13">
        <v>1794</v>
      </c>
      <c r="G47" s="12">
        <f t="shared" si="20"/>
        <v>9.0932130366465608E-2</v>
      </c>
      <c r="H47" s="11">
        <v>3645</v>
      </c>
      <c r="I47" s="12">
        <f t="shared" si="21"/>
        <v>0.18475340868771858</v>
      </c>
      <c r="J47" s="11">
        <f t="shared" si="10"/>
        <v>14290</v>
      </c>
      <c r="K47" s="12">
        <f t="shared" si="22"/>
        <v>0.72431446094581575</v>
      </c>
      <c r="L47" s="13">
        <v>6672</v>
      </c>
      <c r="M47" s="12">
        <f t="shared" si="23"/>
        <v>0.33818237112879518</v>
      </c>
      <c r="N47" s="11">
        <v>7618</v>
      </c>
      <c r="O47" s="19">
        <f t="shared" si="24"/>
        <v>0.38613208981702063</v>
      </c>
      <c r="P47" s="14"/>
      <c r="Q47" s="25"/>
    </row>
    <row r="48" spans="1:18" s="4" customFormat="1" ht="12.9" customHeight="1" x14ac:dyDescent="0.3">
      <c r="A48" s="14"/>
      <c r="B48" s="23" t="s">
        <v>25</v>
      </c>
      <c r="C48" s="10" t="s">
        <v>46</v>
      </c>
      <c r="D48" s="11">
        <f t="shared" si="6"/>
        <v>3287</v>
      </c>
      <c r="E48" s="12">
        <f t="shared" si="19"/>
        <v>1</v>
      </c>
      <c r="F48" s="13">
        <v>297</v>
      </c>
      <c r="G48" s="12">
        <f t="shared" si="20"/>
        <v>9.0355947672649831E-2</v>
      </c>
      <c r="H48" s="11">
        <v>572</v>
      </c>
      <c r="I48" s="12">
        <f t="shared" si="21"/>
        <v>0.17401886218436263</v>
      </c>
      <c r="J48" s="11">
        <f t="shared" si="10"/>
        <v>2418</v>
      </c>
      <c r="K48" s="12">
        <f t="shared" si="22"/>
        <v>0.73562519014298755</v>
      </c>
      <c r="L48" s="13">
        <v>1012</v>
      </c>
      <c r="M48" s="12">
        <f t="shared" si="23"/>
        <v>0.30787952540310315</v>
      </c>
      <c r="N48" s="11">
        <v>1406</v>
      </c>
      <c r="O48" s="19">
        <f t="shared" si="24"/>
        <v>0.4277456647398844</v>
      </c>
      <c r="P48" s="14"/>
      <c r="Q48" s="25"/>
    </row>
    <row r="49" spans="1:17" s="4" customFormat="1" ht="12.9" customHeight="1" x14ac:dyDescent="0.3">
      <c r="A49" s="14"/>
      <c r="B49" s="23" t="s">
        <v>25</v>
      </c>
      <c r="C49" s="10" t="s">
        <v>47</v>
      </c>
      <c r="D49" s="11">
        <f t="shared" si="6"/>
        <v>927</v>
      </c>
      <c r="E49" s="12">
        <f t="shared" si="19"/>
        <v>1</v>
      </c>
      <c r="F49" s="13">
        <v>57</v>
      </c>
      <c r="G49" s="12">
        <f t="shared" si="20"/>
        <v>6.1488673139158574E-2</v>
      </c>
      <c r="H49" s="11">
        <v>128</v>
      </c>
      <c r="I49" s="12">
        <f t="shared" si="21"/>
        <v>0.13807982740021574</v>
      </c>
      <c r="J49" s="11">
        <f t="shared" si="10"/>
        <v>742</v>
      </c>
      <c r="K49" s="12">
        <f t="shared" si="22"/>
        <v>0.80043149946062564</v>
      </c>
      <c r="L49" s="13">
        <v>363</v>
      </c>
      <c r="M49" s="12">
        <f t="shared" si="23"/>
        <v>0.39158576051779936</v>
      </c>
      <c r="N49" s="11">
        <v>379</v>
      </c>
      <c r="O49" s="19">
        <f t="shared" si="24"/>
        <v>0.40884573894282633</v>
      </c>
      <c r="P49" s="14"/>
      <c r="Q49" s="25"/>
    </row>
    <row r="50" spans="1:17" s="4" customFormat="1" ht="12.9" customHeight="1" x14ac:dyDescent="0.3">
      <c r="A50" s="14"/>
      <c r="B50" s="23" t="s">
        <v>25</v>
      </c>
      <c r="C50" s="10" t="s">
        <v>48</v>
      </c>
      <c r="D50" s="11">
        <f t="shared" si="6"/>
        <v>1725</v>
      </c>
      <c r="E50" s="12">
        <f t="shared" si="19"/>
        <v>1</v>
      </c>
      <c r="F50" s="13">
        <v>183</v>
      </c>
      <c r="G50" s="12">
        <f t="shared" si="20"/>
        <v>0.10608695652173913</v>
      </c>
      <c r="H50" s="11">
        <v>349</v>
      </c>
      <c r="I50" s="12">
        <f t="shared" si="21"/>
        <v>0.20231884057971014</v>
      </c>
      <c r="J50" s="11">
        <f t="shared" si="10"/>
        <v>1193</v>
      </c>
      <c r="K50" s="12">
        <f t="shared" si="22"/>
        <v>0.69159420289855067</v>
      </c>
      <c r="L50" s="13">
        <v>458</v>
      </c>
      <c r="M50" s="12">
        <f t="shared" si="23"/>
        <v>0.26550724637681161</v>
      </c>
      <c r="N50" s="11">
        <v>735</v>
      </c>
      <c r="O50" s="19">
        <f t="shared" si="24"/>
        <v>0.42608695652173911</v>
      </c>
      <c r="P50" s="14"/>
      <c r="Q50" s="25"/>
    </row>
    <row r="51" spans="1:17" s="4" customFormat="1" ht="12.9" customHeight="1" x14ac:dyDescent="0.3">
      <c r="A51" s="14"/>
      <c r="B51" s="23" t="s">
        <v>25</v>
      </c>
      <c r="C51" s="10" t="s">
        <v>49</v>
      </c>
      <c r="D51" s="11">
        <f t="shared" si="6"/>
        <v>785</v>
      </c>
      <c r="E51" s="12">
        <f t="shared" si="19"/>
        <v>1</v>
      </c>
      <c r="F51" s="13">
        <v>122</v>
      </c>
      <c r="G51" s="12">
        <f t="shared" si="20"/>
        <v>0.1554140127388535</v>
      </c>
      <c r="H51" s="11">
        <v>178</v>
      </c>
      <c r="I51" s="12">
        <f t="shared" si="21"/>
        <v>0.2267515923566879</v>
      </c>
      <c r="J51" s="11">
        <f t="shared" si="10"/>
        <v>485</v>
      </c>
      <c r="K51" s="12">
        <f t="shared" si="22"/>
        <v>0.61783439490445857</v>
      </c>
      <c r="L51" s="13">
        <v>199</v>
      </c>
      <c r="M51" s="12">
        <f t="shared" si="23"/>
        <v>0.2535031847133758</v>
      </c>
      <c r="N51" s="11">
        <v>286</v>
      </c>
      <c r="O51" s="19">
        <f t="shared" si="24"/>
        <v>0.36433121019108278</v>
      </c>
      <c r="P51" s="14"/>
      <c r="Q51" s="25"/>
    </row>
    <row r="52" spans="1:17" s="4" customFormat="1" ht="12.9" customHeight="1" x14ac:dyDescent="0.3">
      <c r="A52" s="14"/>
      <c r="B52" s="23" t="s">
        <v>25</v>
      </c>
      <c r="C52" s="10" t="s">
        <v>50</v>
      </c>
      <c r="D52" s="11">
        <f t="shared" si="6"/>
        <v>3581</v>
      </c>
      <c r="E52" s="12">
        <f t="shared" si="19"/>
        <v>1</v>
      </c>
      <c r="F52" s="13">
        <v>273</v>
      </c>
      <c r="G52" s="12">
        <f t="shared" si="20"/>
        <v>7.6235688355208039E-2</v>
      </c>
      <c r="H52" s="11">
        <v>634</v>
      </c>
      <c r="I52" s="12">
        <f t="shared" si="21"/>
        <v>0.17704551801172858</v>
      </c>
      <c r="J52" s="11">
        <f t="shared" si="10"/>
        <v>2674</v>
      </c>
      <c r="K52" s="12">
        <f t="shared" si="22"/>
        <v>0.74671879363306337</v>
      </c>
      <c r="L52" s="13">
        <v>760</v>
      </c>
      <c r="M52" s="12">
        <f t="shared" si="23"/>
        <v>0.21223122032951688</v>
      </c>
      <c r="N52" s="11">
        <v>1914</v>
      </c>
      <c r="O52" s="19">
        <f t="shared" si="24"/>
        <v>0.53448757330354646</v>
      </c>
      <c r="P52" s="14"/>
      <c r="Q52" s="25"/>
    </row>
    <row r="53" spans="1:17" s="4" customFormat="1" ht="12.9" customHeight="1" x14ac:dyDescent="0.3">
      <c r="A53" s="14"/>
      <c r="B53" s="23" t="s">
        <v>25</v>
      </c>
      <c r="C53" s="10" t="s">
        <v>51</v>
      </c>
      <c r="D53" s="11">
        <f t="shared" si="6"/>
        <v>591</v>
      </c>
      <c r="E53" s="12">
        <f t="shared" si="19"/>
        <v>1</v>
      </c>
      <c r="F53" s="13">
        <v>55</v>
      </c>
      <c r="G53" s="12">
        <f t="shared" si="20"/>
        <v>9.3062605752961089E-2</v>
      </c>
      <c r="H53" s="11">
        <v>133</v>
      </c>
      <c r="I53" s="12">
        <f t="shared" si="21"/>
        <v>0.22504230118443316</v>
      </c>
      <c r="J53" s="11">
        <f t="shared" si="10"/>
        <v>403</v>
      </c>
      <c r="K53" s="12">
        <f t="shared" si="22"/>
        <v>0.68189509306260576</v>
      </c>
      <c r="L53" s="13">
        <v>137</v>
      </c>
      <c r="M53" s="12">
        <f t="shared" si="23"/>
        <v>0.23181049069373943</v>
      </c>
      <c r="N53" s="11">
        <v>266</v>
      </c>
      <c r="O53" s="19">
        <f t="shared" si="24"/>
        <v>0.45008460236886633</v>
      </c>
      <c r="P53" s="14"/>
      <c r="Q53" s="25"/>
    </row>
    <row r="54" spans="1:17" ht="42" customHeight="1" x14ac:dyDescent="0.3">
      <c r="A54" s="5"/>
      <c r="B54" s="55" t="s">
        <v>64</v>
      </c>
      <c r="C54" s="56"/>
      <c r="D54" s="56"/>
      <c r="E54" s="56"/>
      <c r="F54" s="56"/>
      <c r="G54" s="56"/>
      <c r="H54" s="56"/>
      <c r="I54" s="56"/>
      <c r="J54" s="56"/>
      <c r="K54" s="56"/>
      <c r="L54" s="56"/>
      <c r="M54" s="56"/>
      <c r="N54" s="56"/>
      <c r="O54" s="56"/>
      <c r="P54" s="5"/>
    </row>
    <row r="55" spans="1:17" x14ac:dyDescent="0.3">
      <c r="A55" s="5"/>
      <c r="B55" s="5"/>
      <c r="C55" s="5"/>
      <c r="D55" s="5"/>
      <c r="E55" s="6"/>
      <c r="F55" s="5"/>
      <c r="G55" s="6"/>
      <c r="H55" s="5"/>
      <c r="I55" s="6"/>
      <c r="J55" s="6"/>
      <c r="K55" s="6"/>
      <c r="L55" s="5"/>
      <c r="M55" s="6"/>
      <c r="N55" s="5"/>
      <c r="O55" s="6"/>
      <c r="P55" s="5"/>
    </row>
  </sheetData>
  <sortState ref="C3:M18">
    <sortCondition ref="C3:C18"/>
  </sortState>
  <mergeCells count="25">
    <mergeCell ref="B1:O1"/>
    <mergeCell ref="B54:O54"/>
    <mergeCell ref="C2:C6"/>
    <mergeCell ref="L4:M4"/>
    <mergeCell ref="N4:O4"/>
    <mergeCell ref="F2:O2"/>
    <mergeCell ref="L3:O3"/>
    <mergeCell ref="D5:E5"/>
    <mergeCell ref="F5:G5"/>
    <mergeCell ref="L5:M5"/>
    <mergeCell ref="N5:O5"/>
    <mergeCell ref="B24:C24"/>
    <mergeCell ref="B8:C8"/>
    <mergeCell ref="B11:C11"/>
    <mergeCell ref="B14:C14"/>
    <mergeCell ref="B7:C7"/>
    <mergeCell ref="B18:C18"/>
    <mergeCell ref="B37:C37"/>
    <mergeCell ref="F3:G4"/>
    <mergeCell ref="H3:I4"/>
    <mergeCell ref="J3:K4"/>
    <mergeCell ref="D3:E4"/>
    <mergeCell ref="B31:C31"/>
    <mergeCell ref="H5:I5"/>
    <mergeCell ref="J5:K5"/>
  </mergeCells>
  <pageMargins left="0.51181102362204722" right="0.51181102362204722" top="0.78740157480314965" bottom="0.78740157480314965" header="0.31496062992125984" footer="0.31496062992125984"/>
  <pageSetup paperSize="9" scale="87" orientation="portrait" r:id="rId1"/>
  <ignoredErrors>
    <ignoredError sqref="J7 J9:J10 J12:J13 J15:J17 J19:J23 J25:J30 J38:J53" formula="1"/>
    <ignoredError sqref="J32:J36" evalError="1" formula="1"/>
    <ignoredError sqref="E36 K36 E32 G32 I32 K32 M32 O32 E33 G33 I33 K33 M33 O33 E34 G34 I34 K34 M34 O34 E35 G35 I35 K35 M35 O35 G36 I36 M36 O36"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A1.1.4-2</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Ulrich, Dr. Joachim Gerd</dc:creator>
  <cp:lastModifiedBy>Friedrich, Michael</cp:lastModifiedBy>
  <cp:lastPrinted>2020-02-28T08:11:01Z</cp:lastPrinted>
  <dcterms:created xsi:type="dcterms:W3CDTF">2016-01-21T08:22:57Z</dcterms:created>
  <dcterms:modified xsi:type="dcterms:W3CDTF">2020-03-10T13:19:31Z</dcterms:modified>
</cp:coreProperties>
</file>