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A1.1.5-1" sheetId="1" r:id="rId1"/>
  </sheets>
  <calcPr calcId="145621"/>
</workbook>
</file>

<file path=xl/calcChain.xml><?xml version="1.0" encoding="utf-8"?>
<calcChain xmlns="http://schemas.openxmlformats.org/spreadsheetml/2006/main">
  <c r="I47" i="1" l="1"/>
  <c r="C47" i="1"/>
  <c r="L47" i="1" s="1"/>
  <c r="I46" i="1"/>
  <c r="C46" i="1"/>
  <c r="L46" i="1" s="1"/>
  <c r="I45" i="1"/>
  <c r="C45" i="1"/>
  <c r="L45" i="1" s="1"/>
  <c r="I44" i="1"/>
  <c r="C44" i="1"/>
  <c r="L44" i="1" s="1"/>
  <c r="I43" i="1"/>
  <c r="C43" i="1"/>
  <c r="L43" i="1" s="1"/>
  <c r="I42" i="1"/>
  <c r="C42" i="1"/>
  <c r="L42" i="1" s="1"/>
  <c r="I40" i="1"/>
  <c r="C40" i="1"/>
  <c r="L40" i="1" s="1"/>
  <c r="I39" i="1"/>
  <c r="C39" i="1"/>
  <c r="L39" i="1" s="1"/>
  <c r="I38" i="1"/>
  <c r="C38" i="1"/>
  <c r="L38" i="1" s="1"/>
  <c r="I37" i="1"/>
  <c r="C37" i="1"/>
  <c r="L37" i="1" s="1"/>
  <c r="I36" i="1"/>
  <c r="C36" i="1"/>
  <c r="L36" i="1" s="1"/>
  <c r="I34" i="1"/>
  <c r="C34" i="1"/>
  <c r="L34" i="1" s="1"/>
  <c r="I33" i="1"/>
  <c r="C33" i="1"/>
  <c r="L33" i="1" s="1"/>
  <c r="I32" i="1"/>
  <c r="C32" i="1"/>
  <c r="L32" i="1" s="1"/>
  <c r="I30" i="1"/>
  <c r="C30" i="1"/>
  <c r="L30" i="1" s="1"/>
  <c r="I29" i="1"/>
  <c r="C29" i="1"/>
  <c r="L29" i="1" s="1"/>
  <c r="I27" i="1"/>
  <c r="C27" i="1"/>
  <c r="L27" i="1" s="1"/>
  <c r="I26" i="1"/>
  <c r="C26" i="1"/>
  <c r="L26" i="1" s="1"/>
  <c r="J26" i="1" l="1"/>
  <c r="J27" i="1"/>
  <c r="J29" i="1"/>
  <c r="J30" i="1"/>
  <c r="J32" i="1"/>
  <c r="J33" i="1"/>
  <c r="J34" i="1"/>
  <c r="J36" i="1"/>
  <c r="J37" i="1"/>
  <c r="J38" i="1"/>
  <c r="J39" i="1"/>
  <c r="J40" i="1"/>
  <c r="J42" i="1"/>
  <c r="J43" i="1"/>
  <c r="J44" i="1"/>
  <c r="J45" i="1"/>
  <c r="J46" i="1"/>
  <c r="J47" i="1"/>
  <c r="D26" i="1"/>
  <c r="N26" i="1"/>
  <c r="D27" i="1"/>
  <c r="N27" i="1"/>
  <c r="D29" i="1"/>
  <c r="N29" i="1"/>
  <c r="D30" i="1"/>
  <c r="N30" i="1"/>
  <c r="D32" i="1"/>
  <c r="N32" i="1"/>
  <c r="D33" i="1"/>
  <c r="N33" i="1"/>
  <c r="D34" i="1"/>
  <c r="N34" i="1"/>
  <c r="D36" i="1"/>
  <c r="N36" i="1"/>
  <c r="D37" i="1"/>
  <c r="N37" i="1"/>
  <c r="D38" i="1"/>
  <c r="N38" i="1"/>
  <c r="D39" i="1"/>
  <c r="N39" i="1"/>
  <c r="D40" i="1"/>
  <c r="N40" i="1"/>
  <c r="D42" i="1"/>
  <c r="N42" i="1"/>
  <c r="D43" i="1"/>
  <c r="N43" i="1"/>
  <c r="D44" i="1"/>
  <c r="N44" i="1"/>
  <c r="D45" i="1"/>
  <c r="N45" i="1"/>
  <c r="D46" i="1"/>
  <c r="N46" i="1"/>
  <c r="D47" i="1"/>
  <c r="N47" i="1"/>
  <c r="H26" i="1"/>
  <c r="H27" i="1"/>
  <c r="H29" i="1"/>
  <c r="H30" i="1"/>
  <c r="H32" i="1"/>
  <c r="H33" i="1"/>
  <c r="H34" i="1"/>
  <c r="H36" i="1"/>
  <c r="H37" i="1"/>
  <c r="H38" i="1"/>
  <c r="H39" i="1"/>
  <c r="H40" i="1"/>
  <c r="H42" i="1"/>
  <c r="H43" i="1"/>
  <c r="H44" i="1"/>
  <c r="H45" i="1"/>
  <c r="H46" i="1"/>
  <c r="H47" i="1"/>
  <c r="F26" i="1"/>
  <c r="F27" i="1"/>
  <c r="F29" i="1"/>
  <c r="F30" i="1"/>
  <c r="F32" i="1"/>
  <c r="F33" i="1"/>
  <c r="F34" i="1"/>
  <c r="F36" i="1"/>
  <c r="F37" i="1"/>
  <c r="F38" i="1"/>
  <c r="F39" i="1"/>
  <c r="F40" i="1"/>
  <c r="F42" i="1"/>
  <c r="F43" i="1"/>
  <c r="F44" i="1"/>
  <c r="F45" i="1"/>
  <c r="F46" i="1"/>
  <c r="F47" i="1"/>
</calcChain>
</file>

<file path=xl/sharedStrings.xml><?xml version="1.0" encoding="utf-8"?>
<sst xmlns="http://schemas.openxmlformats.org/spreadsheetml/2006/main" count="103" uniqueCount="59">
  <si>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</si>
  <si>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</si>
  <si>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</si>
  <si>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</si>
  <si>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</si>
  <si>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</si>
  <si>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</si>
  <si>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</si>
  <si>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</si>
  <si>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</si>
  <si>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</si>
  <si>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</si>
  <si>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</si>
  <si>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</si>
  <si>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</si>
  <si>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</si>
  <si>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abs.</t>
  </si>
  <si>
    <t>in%</t>
  </si>
  <si>
    <t>Gemeldete Bewerber insgesamt</t>
  </si>
  <si>
    <t>einmündende Bewerber</t>
  </si>
  <si>
    <t>andere ehemalige Bewerber</t>
  </si>
  <si>
    <t>Bewerber mit Alternative</t>
  </si>
  <si>
    <t>unversorgte Bewerber</t>
  </si>
  <si>
    <t>noch suchende Bewerber</t>
  </si>
  <si>
    <t>darunter:</t>
  </si>
  <si>
    <t>Spalte 1</t>
  </si>
  <si>
    <t>Spalte 2</t>
  </si>
  <si>
    <t>Spalte 3</t>
  </si>
  <si>
    <t>Spalte 4</t>
  </si>
  <si>
    <t>Spalte 5</t>
  </si>
  <si>
    <t>Spalte 6</t>
  </si>
  <si>
    <t>Insgesamt</t>
  </si>
  <si>
    <t>●</t>
  </si>
  <si>
    <t>männlich</t>
  </si>
  <si>
    <t>weiblich</t>
  </si>
  <si>
    <t>deutsch</t>
  </si>
  <si>
    <t>ausländisch</t>
  </si>
  <si>
    <t>unter 20 Jahre</t>
  </si>
  <si>
    <t>20 bis 25 Jahre</t>
  </si>
  <si>
    <t>ab 25 Jahre</t>
  </si>
  <si>
    <t>im Jahr 2016</t>
  </si>
  <si>
    <t>im Jahr 2015</t>
  </si>
  <si>
    <t>im Jahr 2014</t>
  </si>
  <si>
    <t>noch früher</t>
  </si>
  <si>
    <t>keine Angabe</t>
  </si>
  <si>
    <t>ohne Hauptschulabschluss</t>
  </si>
  <si>
    <t>Hauptschulabschluss</t>
  </si>
  <si>
    <t>Realschulabschluss</t>
  </si>
  <si>
    <t>Fachhochschulreife</t>
  </si>
  <si>
    <t>allgemeine Hochschulreife</t>
  </si>
  <si>
    <t>Nach Ländern</t>
  </si>
  <si>
    <t>Nach Geschlecht</t>
  </si>
  <si>
    <t>Nach Staatsangehörigkeit</t>
  </si>
  <si>
    <t>Nach Alter</t>
  </si>
  <si>
    <t>Nach Schulentlassjahr</t>
  </si>
  <si>
    <t>Nach Schulabschluss</t>
  </si>
  <si>
    <t>Vermittlungsstatus im Januar 2017</t>
  </si>
  <si>
    <t>Tabelle A1.1.5-1: Vermittlungsstatus der in der Nachvermittlungsphase registrierten Ausbildungsstellenbewerber im Januar 2017</t>
  </si>
  <si>
    <t>Quelle: Bundesagentur für Arbeit, Bewerber für Berufsausbildungsstellen für den Ausbildungsbeginn bis Ende 2016. Deutschland. Januar 2017, Nürnberg: Bundesagentur für Arbeit. Hier: Tabelle 4.1;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</si>
</sst>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2060"/>
      <name val="Calibri"/>
      <family val="2"/>
      <scheme val="minor"/>
    </font>
    <font>
      <sz val="9"/>
      <color rgb="FFC00000"/>
      <name val="Calibri"/>
      <family val="2"/>
      <scheme val="minor"/>
    </font>
    <font>
      <sz val="9"/>
      <color rgb="FF7030A0"/>
      <name val="Calibri"/>
      <family val="2"/>
      <scheme val="minor"/>
    </font>
    <font>
      <sz val="11"/>
      <color rgb="FF002060"/>
      <name val="Calibri"/>
      <family val="2"/>
      <scheme val="minor"/>
    </font>
    <font>
      <sz val="9"/>
      <color rgb="FF002060"/>
      <name val="Calibri"/>
      <family val="2"/>
    </font>
    <font>
      <sz val="11"/>
      <color rgb="FFC00000"/>
      <name val="Calibri"/>
      <family val="2"/>
      <scheme val="minor"/>
    </font>
    <font>
      <sz val="9"/>
      <color rgb="FFC00000"/>
      <name val="Calibri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Border="1" applyAlignment="1">
      <alignment vertical="center"/>
    </xf>
    <xf numFmtId="164" fontId="1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164" fontId="1" fillId="2" borderId="0" xfId="0" applyNumberFormat="1" applyFont="1" applyFill="1" applyBorder="1" applyAlignment="1">
      <alignment vertical="center"/>
    </xf>
    <xf numFmtId="0" fontId="1" fillId="2" borderId="9" xfId="0" applyFont="1" applyFill="1" applyBorder="1" applyAlignment="1">
      <alignment horizontal="right" vertical="center"/>
    </xf>
    <xf numFmtId="164" fontId="1" fillId="2" borderId="10" xfId="0" applyNumberFormat="1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3" fontId="2" fillId="2" borderId="6" xfId="0" applyNumberFormat="1" applyFont="1" applyFill="1" applyBorder="1" applyAlignment="1">
      <alignment vertical="center" wrapText="1"/>
    </xf>
    <xf numFmtId="164" fontId="2" fillId="2" borderId="11" xfId="0" applyNumberFormat="1" applyFont="1" applyFill="1" applyBorder="1" applyAlignment="1">
      <alignment vertical="center" wrapText="1"/>
    </xf>
    <xf numFmtId="3" fontId="2" fillId="2" borderId="0" xfId="0" applyNumberFormat="1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3" fontId="3" fillId="2" borderId="6" xfId="0" applyNumberFormat="1" applyFont="1" applyFill="1" applyBorder="1" applyAlignment="1">
      <alignment vertical="center" wrapText="1"/>
    </xf>
    <xf numFmtId="164" fontId="3" fillId="2" borderId="11" xfId="0" applyNumberFormat="1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3" fontId="3" fillId="2" borderId="6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3" fontId="4" fillId="2" borderId="8" xfId="0" applyNumberFormat="1" applyFont="1" applyFill="1" applyBorder="1" applyAlignment="1">
      <alignment vertical="center"/>
    </xf>
    <xf numFmtId="164" fontId="4" fillId="2" borderId="12" xfId="0" applyNumberFormat="1" applyFont="1" applyFill="1" applyBorder="1" applyAlignment="1">
      <alignment vertical="center" wrapText="1"/>
    </xf>
    <xf numFmtId="3" fontId="4" fillId="2" borderId="2" xfId="0" applyNumberFormat="1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164" fontId="1" fillId="2" borderId="14" xfId="0" applyNumberFormat="1" applyFont="1" applyFill="1" applyBorder="1" applyAlignment="1">
      <alignment horizontal="right" vertical="center"/>
    </xf>
    <xf numFmtId="164" fontId="2" fillId="2" borderId="15" xfId="0" applyNumberFormat="1" applyFont="1" applyFill="1" applyBorder="1" applyAlignment="1">
      <alignment vertical="center" wrapText="1"/>
    </xf>
    <xf numFmtId="164" fontId="3" fillId="2" borderId="15" xfId="0" applyNumberFormat="1" applyFont="1" applyFill="1" applyBorder="1" applyAlignment="1">
      <alignment vertical="center" wrapText="1"/>
    </xf>
    <xf numFmtId="164" fontId="4" fillId="2" borderId="16" xfId="0" applyNumberFormat="1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7" fillId="0" borderId="5" xfId="0" applyFont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tabSelected="1" topLeftCell="A37" workbookViewId="0">
      <selection activeCell="A48" sqref="A48:N48"/>
    </sheetView>
  </sheetViews>
  <sheetFormatPr baseColWidth="10" defaultColWidth="6.42578125" defaultRowHeight="12" x14ac:dyDescent="0.25"/>
  <cols>
    <col min="1" max="1" width="2" style="1" customWidth="1"/>
    <col min="2" max="2" width="22" style="1" customWidth="1"/>
    <col min="3" max="3" width="5.85546875" style="1" customWidth="1"/>
    <col min="4" max="4" width="5.85546875" style="2" customWidth="1"/>
    <col min="5" max="5" width="5.85546875" style="1" customWidth="1"/>
    <col min="6" max="6" width="5.85546875" style="2" customWidth="1"/>
    <col min="7" max="7" width="5.85546875" style="1" customWidth="1"/>
    <col min="8" max="10" width="5.85546875" style="2" customWidth="1"/>
    <col min="11" max="11" width="5.85546875" style="1" customWidth="1"/>
    <col min="12" max="12" width="5.85546875" style="2" customWidth="1"/>
    <col min="13" max="13" width="5.85546875" style="1" customWidth="1"/>
    <col min="14" max="14" width="5.85546875" style="2" customWidth="1"/>
    <col min="15" max="15" width="3.7109375" style="1" customWidth="1"/>
    <col min="16" max="16384" width="6.42578125" style="1"/>
  </cols>
  <sheetData>
    <row r="1" spans="1:15" ht="45" customHeight="1" x14ac:dyDescent="0.25">
      <c r="A1" s="5"/>
      <c r="B1" s="43" t="s">
        <v>57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5"/>
    </row>
    <row r="2" spans="1:15" ht="19.5" customHeight="1" x14ac:dyDescent="0.25">
      <c r="A2" s="5"/>
      <c r="B2" s="59"/>
      <c r="C2" s="25"/>
      <c r="D2" s="26"/>
      <c r="E2" s="49" t="s">
        <v>56</v>
      </c>
      <c r="F2" s="50"/>
      <c r="G2" s="50"/>
      <c r="H2" s="50"/>
      <c r="I2" s="50"/>
      <c r="J2" s="50"/>
      <c r="K2" s="50"/>
      <c r="L2" s="50"/>
      <c r="M2" s="50"/>
      <c r="N2" s="50"/>
      <c r="O2" s="5"/>
    </row>
    <row r="3" spans="1:15" ht="17.25" customHeight="1" x14ac:dyDescent="0.25">
      <c r="A3" s="5"/>
      <c r="B3" s="60"/>
      <c r="C3" s="32"/>
      <c r="D3" s="27"/>
      <c r="E3" s="54"/>
      <c r="F3" s="53"/>
      <c r="G3" s="52"/>
      <c r="H3" s="53"/>
      <c r="I3" s="52"/>
      <c r="J3" s="53"/>
      <c r="K3" s="49" t="s">
        <v>24</v>
      </c>
      <c r="L3" s="51"/>
      <c r="M3" s="51"/>
      <c r="N3" s="51"/>
      <c r="O3" s="5"/>
    </row>
    <row r="4" spans="1:15" ht="39.75" customHeight="1" x14ac:dyDescent="0.25">
      <c r="A4" s="5"/>
      <c r="B4" s="61"/>
      <c r="C4" s="46" t="s">
        <v>18</v>
      </c>
      <c r="D4" s="55"/>
      <c r="E4" s="44" t="s">
        <v>19</v>
      </c>
      <c r="F4" s="45"/>
      <c r="G4" s="46" t="s">
        <v>20</v>
      </c>
      <c r="H4" s="47"/>
      <c r="I4" s="46" t="s">
        <v>23</v>
      </c>
      <c r="J4" s="47"/>
      <c r="K4" s="44" t="s">
        <v>21</v>
      </c>
      <c r="L4" s="45"/>
      <c r="M4" s="48" t="s">
        <v>22</v>
      </c>
      <c r="N4" s="45"/>
      <c r="O4" s="5"/>
    </row>
    <row r="5" spans="1:15" ht="18" customHeight="1" x14ac:dyDescent="0.25">
      <c r="A5" s="5"/>
      <c r="B5" s="61"/>
      <c r="C5" s="56" t="s">
        <v>25</v>
      </c>
      <c r="D5" s="57"/>
      <c r="E5" s="56" t="s">
        <v>26</v>
      </c>
      <c r="F5" s="57"/>
      <c r="G5" s="56" t="s">
        <v>27</v>
      </c>
      <c r="H5" s="57"/>
      <c r="I5" s="56" t="s">
        <v>28</v>
      </c>
      <c r="J5" s="57"/>
      <c r="K5" s="56" t="s">
        <v>29</v>
      </c>
      <c r="L5" s="57"/>
      <c r="M5" s="56" t="s">
        <v>30</v>
      </c>
      <c r="N5" s="58"/>
      <c r="O5" s="5"/>
    </row>
    <row r="6" spans="1:15" ht="17.25" customHeight="1" x14ac:dyDescent="0.25">
      <c r="A6" s="5"/>
      <c r="B6" s="62"/>
      <c r="C6" s="7" t="s">
        <v>16</v>
      </c>
      <c r="D6" s="8" t="s">
        <v>17</v>
      </c>
      <c r="E6" s="9" t="s">
        <v>16</v>
      </c>
      <c r="F6" s="8" t="s">
        <v>17</v>
      </c>
      <c r="G6" s="7" t="s">
        <v>16</v>
      </c>
      <c r="H6" s="8" t="s">
        <v>17</v>
      </c>
      <c r="I6" s="7" t="s">
        <v>16</v>
      </c>
      <c r="J6" s="8" t="s">
        <v>17</v>
      </c>
      <c r="K6" s="9" t="s">
        <v>16</v>
      </c>
      <c r="L6" s="8" t="s">
        <v>17</v>
      </c>
      <c r="M6" s="7" t="s">
        <v>16</v>
      </c>
      <c r="N6" s="28" t="s">
        <v>17</v>
      </c>
      <c r="O6" s="5"/>
    </row>
    <row r="7" spans="1:15" ht="21.75" customHeight="1" x14ac:dyDescent="0.25">
      <c r="A7" s="63" t="s">
        <v>31</v>
      </c>
      <c r="B7" s="64"/>
      <c r="C7" s="22">
        <v>68347</v>
      </c>
      <c r="D7" s="23">
        <v>1</v>
      </c>
      <c r="E7" s="24">
        <v>6113</v>
      </c>
      <c r="F7" s="23">
        <v>8.9440648455674718E-2</v>
      </c>
      <c r="G7" s="22">
        <v>11540</v>
      </c>
      <c r="H7" s="23">
        <v>0.1688442799245029</v>
      </c>
      <c r="I7" s="22">
        <v>50694</v>
      </c>
      <c r="J7" s="23">
        <v>0.74171507161982242</v>
      </c>
      <c r="K7" s="24">
        <v>22572</v>
      </c>
      <c r="L7" s="23">
        <v>0.33025590003950428</v>
      </c>
      <c r="M7" s="22">
        <v>28122</v>
      </c>
      <c r="N7" s="31">
        <v>0.41145917158031808</v>
      </c>
      <c r="O7" s="5"/>
    </row>
    <row r="8" spans="1:15" s="4" customFormat="1" ht="17.25" customHeight="1" x14ac:dyDescent="0.25">
      <c r="A8" s="65" t="s">
        <v>50</v>
      </c>
      <c r="B8" s="66"/>
      <c r="C8" s="20"/>
      <c r="D8" s="18"/>
      <c r="E8" s="21"/>
      <c r="F8" s="18"/>
      <c r="G8" s="20"/>
      <c r="H8" s="18"/>
      <c r="I8" s="20"/>
      <c r="J8" s="18"/>
      <c r="K8" s="21"/>
      <c r="L8" s="18"/>
      <c r="M8" s="20"/>
      <c r="N8" s="30"/>
      <c r="O8" s="15"/>
    </row>
    <row r="9" spans="1:15" s="4" customFormat="1" ht="14.25" customHeight="1" x14ac:dyDescent="0.25">
      <c r="A9" s="35" t="s">
        <v>32</v>
      </c>
      <c r="B9" s="16" t="s">
        <v>7</v>
      </c>
      <c r="C9" s="17">
        <v>4255</v>
      </c>
      <c r="D9" s="18">
        <v>1</v>
      </c>
      <c r="E9" s="16">
        <v>494</v>
      </c>
      <c r="F9" s="18">
        <v>0.11609870740305522</v>
      </c>
      <c r="G9" s="17">
        <v>633</v>
      </c>
      <c r="H9" s="18">
        <v>0.14876615746180963</v>
      </c>
      <c r="I9" s="17">
        <v>3128</v>
      </c>
      <c r="J9" s="18">
        <v>0.73513513513513518</v>
      </c>
      <c r="K9" s="33">
        <v>1436</v>
      </c>
      <c r="L9" s="18">
        <v>0.33748531139835486</v>
      </c>
      <c r="M9" s="17">
        <v>1692</v>
      </c>
      <c r="N9" s="30">
        <v>0.39764982373678026</v>
      </c>
      <c r="O9" s="15"/>
    </row>
    <row r="10" spans="1:15" s="4" customFormat="1" ht="14.25" customHeight="1" x14ac:dyDescent="0.25">
      <c r="A10" s="35" t="s">
        <v>32</v>
      </c>
      <c r="B10" s="16" t="s">
        <v>8</v>
      </c>
      <c r="C10" s="17">
        <v>6932</v>
      </c>
      <c r="D10" s="18">
        <v>1</v>
      </c>
      <c r="E10" s="16">
        <v>802</v>
      </c>
      <c r="F10" s="18">
        <v>0.11569532602423543</v>
      </c>
      <c r="G10" s="17">
        <v>1081</v>
      </c>
      <c r="H10" s="18">
        <v>0.15594345066358914</v>
      </c>
      <c r="I10" s="17">
        <v>5049</v>
      </c>
      <c r="J10" s="18">
        <v>0.72836122331217545</v>
      </c>
      <c r="K10" s="33">
        <v>2442</v>
      </c>
      <c r="L10" s="18">
        <v>0.35227928447778417</v>
      </c>
      <c r="M10" s="17">
        <v>2607</v>
      </c>
      <c r="N10" s="30">
        <v>0.37608193883439123</v>
      </c>
      <c r="O10" s="15"/>
    </row>
    <row r="11" spans="1:15" s="4" customFormat="1" ht="14.25" customHeight="1" x14ac:dyDescent="0.25">
      <c r="A11" s="35" t="s">
        <v>32</v>
      </c>
      <c r="B11" s="16" t="s">
        <v>10</v>
      </c>
      <c r="C11" s="17">
        <v>5033</v>
      </c>
      <c r="D11" s="18">
        <v>1</v>
      </c>
      <c r="E11" s="16">
        <v>516</v>
      </c>
      <c r="F11" s="18">
        <v>0.10252334591694814</v>
      </c>
      <c r="G11" s="17">
        <v>1001</v>
      </c>
      <c r="H11" s="18">
        <v>0.19888734353268428</v>
      </c>
      <c r="I11" s="17">
        <v>3516</v>
      </c>
      <c r="J11" s="18">
        <v>0.69858931055036755</v>
      </c>
      <c r="K11" s="16">
        <v>756</v>
      </c>
      <c r="L11" s="18">
        <v>0.1502086230876217</v>
      </c>
      <c r="M11" s="17">
        <v>2760</v>
      </c>
      <c r="N11" s="30">
        <v>0.54838068746274593</v>
      </c>
      <c r="O11" s="15"/>
    </row>
    <row r="12" spans="1:15" s="4" customFormat="1" ht="14.25" customHeight="1" x14ac:dyDescent="0.25">
      <c r="A12" s="35" t="s">
        <v>32</v>
      </c>
      <c r="B12" s="16" t="s">
        <v>11</v>
      </c>
      <c r="C12" s="17">
        <v>2102</v>
      </c>
      <c r="D12" s="18">
        <v>1</v>
      </c>
      <c r="E12" s="16">
        <v>200</v>
      </c>
      <c r="F12" s="18">
        <v>9.5147478591817311E-2</v>
      </c>
      <c r="G12" s="17">
        <v>398</v>
      </c>
      <c r="H12" s="18">
        <v>0.18934348239771645</v>
      </c>
      <c r="I12" s="17">
        <v>1504</v>
      </c>
      <c r="J12" s="18">
        <v>0.71550903901046625</v>
      </c>
      <c r="K12" s="16">
        <v>436</v>
      </c>
      <c r="L12" s="18">
        <v>0.20742150333016174</v>
      </c>
      <c r="M12" s="17">
        <v>1068</v>
      </c>
      <c r="N12" s="30">
        <v>0.50808753568030451</v>
      </c>
      <c r="O12" s="15"/>
    </row>
    <row r="13" spans="1:15" s="4" customFormat="1" ht="14.25" customHeight="1" x14ac:dyDescent="0.25">
      <c r="A13" s="35" t="s">
        <v>32</v>
      </c>
      <c r="B13" s="16" t="s">
        <v>3</v>
      </c>
      <c r="C13" s="17">
        <v>788</v>
      </c>
      <c r="D13" s="18">
        <v>1</v>
      </c>
      <c r="E13" s="16">
        <v>48</v>
      </c>
      <c r="F13" s="18">
        <v>6.0913705583756347E-2</v>
      </c>
      <c r="G13" s="17">
        <v>116</v>
      </c>
      <c r="H13" s="18">
        <v>0.14720812182741116</v>
      </c>
      <c r="I13" s="17">
        <v>624</v>
      </c>
      <c r="J13" s="18">
        <v>0.79187817258883253</v>
      </c>
      <c r="K13" s="16">
        <v>299</v>
      </c>
      <c r="L13" s="18">
        <v>0.37944162436548223</v>
      </c>
      <c r="M13" s="19">
        <v>325</v>
      </c>
      <c r="N13" s="30">
        <v>0.41243654822335024</v>
      </c>
      <c r="O13" s="15"/>
    </row>
    <row r="14" spans="1:15" s="4" customFormat="1" ht="14.25" customHeight="1" x14ac:dyDescent="0.25">
      <c r="A14" s="35" t="s">
        <v>32</v>
      </c>
      <c r="B14" s="16" t="s">
        <v>1</v>
      </c>
      <c r="C14" s="17">
        <v>1545</v>
      </c>
      <c r="D14" s="18">
        <v>1</v>
      </c>
      <c r="E14" s="16">
        <v>142</v>
      </c>
      <c r="F14" s="18">
        <v>9.1909385113268613E-2</v>
      </c>
      <c r="G14" s="17">
        <v>267</v>
      </c>
      <c r="H14" s="18">
        <v>0.17281553398058253</v>
      </c>
      <c r="I14" s="17">
        <v>1136</v>
      </c>
      <c r="J14" s="18">
        <v>0.7352750809061489</v>
      </c>
      <c r="K14" s="16">
        <v>266</v>
      </c>
      <c r="L14" s="18">
        <v>0.17216828478964402</v>
      </c>
      <c r="M14" s="19">
        <v>870</v>
      </c>
      <c r="N14" s="30">
        <v>0.56310679611650483</v>
      </c>
      <c r="O14" s="15"/>
    </row>
    <row r="15" spans="1:15" s="4" customFormat="1" ht="14.25" customHeight="1" x14ac:dyDescent="0.25">
      <c r="A15" s="35" t="s">
        <v>32</v>
      </c>
      <c r="B15" s="16" t="s">
        <v>5</v>
      </c>
      <c r="C15" s="17">
        <v>5847</v>
      </c>
      <c r="D15" s="18">
        <v>1</v>
      </c>
      <c r="E15" s="16">
        <v>540</v>
      </c>
      <c r="F15" s="18">
        <v>9.2355053873781429E-2</v>
      </c>
      <c r="G15" s="17">
        <v>971</v>
      </c>
      <c r="H15" s="18">
        <v>0.16606806909526253</v>
      </c>
      <c r="I15" s="17">
        <v>4336</v>
      </c>
      <c r="J15" s="18">
        <v>0.74157687703095609</v>
      </c>
      <c r="K15" s="33">
        <v>2247</v>
      </c>
      <c r="L15" s="18">
        <v>0.38429964084145718</v>
      </c>
      <c r="M15" s="17">
        <v>2089</v>
      </c>
      <c r="N15" s="30">
        <v>0.35727723618949891</v>
      </c>
      <c r="O15" s="15"/>
    </row>
    <row r="16" spans="1:15" s="4" customFormat="1" ht="14.25" customHeight="1" x14ac:dyDescent="0.25">
      <c r="A16" s="35" t="s">
        <v>32</v>
      </c>
      <c r="B16" s="16" t="s">
        <v>12</v>
      </c>
      <c r="C16" s="17">
        <v>1035</v>
      </c>
      <c r="D16" s="18">
        <v>1</v>
      </c>
      <c r="E16" s="16">
        <v>78</v>
      </c>
      <c r="F16" s="18">
        <v>7.5362318840579715E-2</v>
      </c>
      <c r="G16" s="17">
        <v>145</v>
      </c>
      <c r="H16" s="18">
        <v>0.14009661835748793</v>
      </c>
      <c r="I16" s="17">
        <v>812</v>
      </c>
      <c r="J16" s="18">
        <v>0.78454106280193237</v>
      </c>
      <c r="K16" s="16">
        <v>345</v>
      </c>
      <c r="L16" s="18">
        <v>0.33333333333333331</v>
      </c>
      <c r="M16" s="19">
        <v>467</v>
      </c>
      <c r="N16" s="30">
        <v>0.45120772946859905</v>
      </c>
      <c r="O16" s="15"/>
    </row>
    <row r="17" spans="1:15" s="4" customFormat="1" ht="14.25" customHeight="1" x14ac:dyDescent="0.25">
      <c r="A17" s="35" t="s">
        <v>32</v>
      </c>
      <c r="B17" s="16" t="s">
        <v>2</v>
      </c>
      <c r="C17" s="17">
        <v>8021</v>
      </c>
      <c r="D17" s="18">
        <v>1</v>
      </c>
      <c r="E17" s="16">
        <v>590</v>
      </c>
      <c r="F17" s="18">
        <v>7.3556913103104346E-2</v>
      </c>
      <c r="G17" s="17">
        <v>1357</v>
      </c>
      <c r="H17" s="18">
        <v>0.16918090013714002</v>
      </c>
      <c r="I17" s="17">
        <v>6074</v>
      </c>
      <c r="J17" s="18">
        <v>0.75726218675975565</v>
      </c>
      <c r="K17" s="33">
        <v>2701</v>
      </c>
      <c r="L17" s="18">
        <v>0.33674105473133026</v>
      </c>
      <c r="M17" s="17">
        <v>3373</v>
      </c>
      <c r="N17" s="30">
        <v>0.42052113202842539</v>
      </c>
      <c r="O17" s="15"/>
    </row>
    <row r="18" spans="1:15" s="4" customFormat="1" ht="14.25" customHeight="1" x14ac:dyDescent="0.25">
      <c r="A18" s="35" t="s">
        <v>32</v>
      </c>
      <c r="B18" s="16" t="s">
        <v>4</v>
      </c>
      <c r="C18" s="17">
        <v>21955</v>
      </c>
      <c r="D18" s="18">
        <v>1</v>
      </c>
      <c r="E18" s="33">
        <v>1770</v>
      </c>
      <c r="F18" s="18">
        <v>8.0619448872694149E-2</v>
      </c>
      <c r="G18" s="17">
        <v>3735</v>
      </c>
      <c r="H18" s="18">
        <v>0.17012070143475291</v>
      </c>
      <c r="I18" s="17">
        <v>16450</v>
      </c>
      <c r="J18" s="18">
        <v>0.74925984969255299</v>
      </c>
      <c r="K18" s="33">
        <v>8309</v>
      </c>
      <c r="L18" s="18">
        <v>0.37845593258938737</v>
      </c>
      <c r="M18" s="17">
        <v>8141</v>
      </c>
      <c r="N18" s="30">
        <v>0.37080391710316557</v>
      </c>
      <c r="O18" s="15"/>
    </row>
    <row r="19" spans="1:15" s="4" customFormat="1" ht="14.25" customHeight="1" x14ac:dyDescent="0.25">
      <c r="A19" s="35" t="s">
        <v>32</v>
      </c>
      <c r="B19" s="16" t="s">
        <v>6</v>
      </c>
      <c r="C19" s="17">
        <v>3382</v>
      </c>
      <c r="D19" s="18">
        <v>1</v>
      </c>
      <c r="E19" s="16">
        <v>298</v>
      </c>
      <c r="F19" s="18">
        <v>8.8113542282672971E-2</v>
      </c>
      <c r="G19" s="17">
        <v>468</v>
      </c>
      <c r="H19" s="18">
        <v>0.13837965700768776</v>
      </c>
      <c r="I19" s="17">
        <v>2616</v>
      </c>
      <c r="J19" s="18">
        <v>0.77350680070963929</v>
      </c>
      <c r="K19" s="33">
        <v>1186</v>
      </c>
      <c r="L19" s="18">
        <v>0.35068007096392667</v>
      </c>
      <c r="M19" s="17">
        <v>1430</v>
      </c>
      <c r="N19" s="30">
        <v>0.42282672974571262</v>
      </c>
      <c r="O19" s="15"/>
    </row>
    <row r="20" spans="1:15" s="4" customFormat="1" ht="14.25" customHeight="1" x14ac:dyDescent="0.25">
      <c r="A20" s="35" t="s">
        <v>32</v>
      </c>
      <c r="B20" s="16" t="s">
        <v>9</v>
      </c>
      <c r="C20" s="17">
        <v>794</v>
      </c>
      <c r="D20" s="18">
        <v>1</v>
      </c>
      <c r="E20" s="16">
        <v>50</v>
      </c>
      <c r="F20" s="18">
        <v>6.2972292191435769E-2</v>
      </c>
      <c r="G20" s="17">
        <v>115</v>
      </c>
      <c r="H20" s="18">
        <v>0.14483627204030228</v>
      </c>
      <c r="I20" s="17">
        <v>629</v>
      </c>
      <c r="J20" s="18">
        <v>0.79219143576826201</v>
      </c>
      <c r="K20" s="16">
        <v>332</v>
      </c>
      <c r="L20" s="18">
        <v>0.41813602015113349</v>
      </c>
      <c r="M20" s="19">
        <v>297</v>
      </c>
      <c r="N20" s="30">
        <v>0.37405541561712846</v>
      </c>
      <c r="O20" s="15"/>
    </row>
    <row r="21" spans="1:15" s="4" customFormat="1" ht="14.25" customHeight="1" x14ac:dyDescent="0.25">
      <c r="A21" s="35" t="s">
        <v>32</v>
      </c>
      <c r="B21" s="16" t="s">
        <v>13</v>
      </c>
      <c r="C21" s="17">
        <v>1636</v>
      </c>
      <c r="D21" s="18">
        <v>1</v>
      </c>
      <c r="E21" s="16">
        <v>157</v>
      </c>
      <c r="F21" s="18">
        <v>9.5965770171149142E-2</v>
      </c>
      <c r="G21" s="17">
        <v>275</v>
      </c>
      <c r="H21" s="18">
        <v>0.16809290953545233</v>
      </c>
      <c r="I21" s="17">
        <v>1204</v>
      </c>
      <c r="J21" s="18">
        <v>0.73594132029339854</v>
      </c>
      <c r="K21" s="16">
        <v>584</v>
      </c>
      <c r="L21" s="18">
        <v>0.35696821515892418</v>
      </c>
      <c r="M21" s="19">
        <v>620</v>
      </c>
      <c r="N21" s="30">
        <v>0.37897310513447435</v>
      </c>
      <c r="O21" s="15"/>
    </row>
    <row r="22" spans="1:15" s="4" customFormat="1" ht="14.25" customHeight="1" x14ac:dyDescent="0.25">
      <c r="A22" s="35" t="s">
        <v>32</v>
      </c>
      <c r="B22" s="16" t="s">
        <v>14</v>
      </c>
      <c r="C22" s="17">
        <v>862</v>
      </c>
      <c r="D22" s="18">
        <v>1</v>
      </c>
      <c r="E22" s="16">
        <v>106</v>
      </c>
      <c r="F22" s="18">
        <v>0.12296983758700696</v>
      </c>
      <c r="G22" s="17">
        <v>210</v>
      </c>
      <c r="H22" s="18">
        <v>0.24361948955916474</v>
      </c>
      <c r="I22" s="17">
        <v>546</v>
      </c>
      <c r="J22" s="18">
        <v>0.63341067285382835</v>
      </c>
      <c r="K22" s="16">
        <v>264</v>
      </c>
      <c r="L22" s="18">
        <v>0.30626450116009279</v>
      </c>
      <c r="M22" s="19">
        <v>282</v>
      </c>
      <c r="N22" s="30">
        <v>0.3271461716937355</v>
      </c>
      <c r="O22" s="15"/>
    </row>
    <row r="23" spans="1:15" s="4" customFormat="1" ht="14.25" customHeight="1" x14ac:dyDescent="0.25">
      <c r="A23" s="35" t="s">
        <v>32</v>
      </c>
      <c r="B23" s="16" t="s">
        <v>0</v>
      </c>
      <c r="C23" s="17">
        <v>3317</v>
      </c>
      <c r="D23" s="18">
        <v>1</v>
      </c>
      <c r="E23" s="16">
        <v>221</v>
      </c>
      <c r="F23" s="18">
        <v>6.662646970153753E-2</v>
      </c>
      <c r="G23" s="17">
        <v>573</v>
      </c>
      <c r="H23" s="18">
        <v>0.172746457642448</v>
      </c>
      <c r="I23" s="17">
        <v>2523</v>
      </c>
      <c r="J23" s="18">
        <v>0.76062707265601448</v>
      </c>
      <c r="K23" s="16">
        <v>759</v>
      </c>
      <c r="L23" s="18">
        <v>0.22882122399758817</v>
      </c>
      <c r="M23" s="17">
        <v>1764</v>
      </c>
      <c r="N23" s="30">
        <v>0.53180584865842628</v>
      </c>
      <c r="O23" s="15"/>
    </row>
    <row r="24" spans="1:15" s="4" customFormat="1" ht="14.25" customHeight="1" x14ac:dyDescent="0.25">
      <c r="A24" s="35" t="s">
        <v>32</v>
      </c>
      <c r="B24" s="36" t="s">
        <v>15</v>
      </c>
      <c r="C24" s="17">
        <v>776</v>
      </c>
      <c r="D24" s="18">
        <v>1</v>
      </c>
      <c r="E24" s="16">
        <v>97</v>
      </c>
      <c r="F24" s="18">
        <v>0.125</v>
      </c>
      <c r="G24" s="17">
        <v>176</v>
      </c>
      <c r="H24" s="18">
        <v>0.22680412371134021</v>
      </c>
      <c r="I24" s="17">
        <v>503</v>
      </c>
      <c r="J24" s="18">
        <v>0.64819587628865982</v>
      </c>
      <c r="K24" s="16">
        <v>204</v>
      </c>
      <c r="L24" s="18">
        <v>0.26288659793814434</v>
      </c>
      <c r="M24" s="19">
        <v>299</v>
      </c>
      <c r="N24" s="30">
        <v>0.38530927835051548</v>
      </c>
      <c r="O24" s="15"/>
    </row>
    <row r="25" spans="1:15" s="3" customFormat="1" ht="13.5" customHeight="1" x14ac:dyDescent="0.25">
      <c r="A25" s="41" t="s">
        <v>51</v>
      </c>
      <c r="B25" s="42"/>
      <c r="C25" s="12"/>
      <c r="D25" s="13"/>
      <c r="E25" s="14"/>
      <c r="F25" s="13"/>
      <c r="G25" s="12"/>
      <c r="H25" s="13"/>
      <c r="I25" s="12"/>
      <c r="J25" s="13"/>
      <c r="K25" s="14"/>
      <c r="L25" s="13"/>
      <c r="M25" s="12"/>
      <c r="N25" s="29"/>
      <c r="O25" s="10"/>
    </row>
    <row r="26" spans="1:15" s="3" customFormat="1" ht="13.5" customHeight="1" x14ac:dyDescent="0.25">
      <c r="A26" s="34" t="s">
        <v>32</v>
      </c>
      <c r="B26" s="11" t="s">
        <v>33</v>
      </c>
      <c r="C26" s="12">
        <f t="shared" ref="C26:C47" si="0">SUM(E26,G26,K26,M26)</f>
        <v>40793</v>
      </c>
      <c r="D26" s="13">
        <f t="shared" ref="D26:D47" si="1">C26/$C26</f>
        <v>1</v>
      </c>
      <c r="E26" s="14">
        <v>3281</v>
      </c>
      <c r="F26" s="13">
        <f t="shared" ref="F26:F47" si="2">E26/$C26</f>
        <v>8.0430466011325474E-2</v>
      </c>
      <c r="G26" s="12">
        <v>7142</v>
      </c>
      <c r="H26" s="13">
        <f t="shared" ref="H26:H47" si="3">G26/$C26</f>
        <v>0.17507905768146495</v>
      </c>
      <c r="I26" s="12">
        <f t="shared" ref="I26:I47" si="4">K26+M26</f>
        <v>30370</v>
      </c>
      <c r="J26" s="13">
        <f t="shared" ref="J26:L47" si="5">I26/$C26</f>
        <v>0.74449047630720955</v>
      </c>
      <c r="K26" s="14">
        <v>13596</v>
      </c>
      <c r="L26" s="13">
        <f t="shared" si="5"/>
        <v>0.33329247665040573</v>
      </c>
      <c r="M26" s="12">
        <v>16774</v>
      </c>
      <c r="N26" s="29">
        <f t="shared" ref="N26:N47" si="6">M26/$C26</f>
        <v>0.41119799965680387</v>
      </c>
      <c r="O26" s="10"/>
    </row>
    <row r="27" spans="1:15" s="4" customFormat="1" ht="13.5" customHeight="1" x14ac:dyDescent="0.25">
      <c r="A27" s="34" t="s">
        <v>32</v>
      </c>
      <c r="B27" s="11" t="s">
        <v>34</v>
      </c>
      <c r="C27" s="12">
        <f t="shared" si="0"/>
        <v>27553</v>
      </c>
      <c r="D27" s="13">
        <f t="shared" si="1"/>
        <v>1</v>
      </c>
      <c r="E27" s="14">
        <v>2832</v>
      </c>
      <c r="F27" s="13">
        <f t="shared" si="2"/>
        <v>0.10278372591006424</v>
      </c>
      <c r="G27" s="12">
        <v>4398</v>
      </c>
      <c r="H27" s="13">
        <f t="shared" si="3"/>
        <v>0.15961964214423111</v>
      </c>
      <c r="I27" s="12">
        <f t="shared" si="4"/>
        <v>20323</v>
      </c>
      <c r="J27" s="13">
        <f t="shared" si="5"/>
        <v>0.73759663194570468</v>
      </c>
      <c r="K27" s="14">
        <v>8976</v>
      </c>
      <c r="L27" s="13">
        <f t="shared" si="5"/>
        <v>0.32577214822342393</v>
      </c>
      <c r="M27" s="12">
        <v>11347</v>
      </c>
      <c r="N27" s="29">
        <f t="shared" si="6"/>
        <v>0.4118244837222807</v>
      </c>
      <c r="O27" s="15"/>
    </row>
    <row r="28" spans="1:15" s="4" customFormat="1" ht="13.5" customHeight="1" x14ac:dyDescent="0.25">
      <c r="A28" s="39" t="s">
        <v>52</v>
      </c>
      <c r="B28" s="40"/>
      <c r="C28" s="17"/>
      <c r="D28" s="18"/>
      <c r="E28" s="33"/>
      <c r="F28" s="18"/>
      <c r="G28" s="17"/>
      <c r="H28" s="18"/>
      <c r="I28" s="17"/>
      <c r="J28" s="18"/>
      <c r="K28" s="33"/>
      <c r="L28" s="18"/>
      <c r="M28" s="17"/>
      <c r="N28" s="30"/>
      <c r="O28" s="15"/>
    </row>
    <row r="29" spans="1:15" s="3" customFormat="1" ht="13.5" customHeight="1" x14ac:dyDescent="0.25">
      <c r="A29" s="35" t="s">
        <v>32</v>
      </c>
      <c r="B29" s="16" t="s">
        <v>35</v>
      </c>
      <c r="C29" s="17">
        <f t="shared" si="0"/>
        <v>60866</v>
      </c>
      <c r="D29" s="18">
        <f t="shared" si="1"/>
        <v>1</v>
      </c>
      <c r="E29" s="33">
        <v>5803</v>
      </c>
      <c r="F29" s="18">
        <f t="shared" si="2"/>
        <v>9.5340584234219428E-2</v>
      </c>
      <c r="G29" s="17">
        <v>10326</v>
      </c>
      <c r="H29" s="18">
        <f t="shared" si="3"/>
        <v>0.16965136529425295</v>
      </c>
      <c r="I29" s="17">
        <f t="shared" si="4"/>
        <v>44737</v>
      </c>
      <c r="J29" s="18">
        <f t="shared" si="5"/>
        <v>0.73500805047152762</v>
      </c>
      <c r="K29" s="33">
        <v>20005</v>
      </c>
      <c r="L29" s="18">
        <f t="shared" si="5"/>
        <v>0.32867282226530409</v>
      </c>
      <c r="M29" s="17">
        <v>24732</v>
      </c>
      <c r="N29" s="30">
        <f t="shared" si="6"/>
        <v>0.40633522820622353</v>
      </c>
      <c r="O29" s="10"/>
    </row>
    <row r="30" spans="1:15" s="3" customFormat="1" ht="13.5" customHeight="1" x14ac:dyDescent="0.25">
      <c r="A30" s="35" t="s">
        <v>32</v>
      </c>
      <c r="B30" s="16" t="s">
        <v>36</v>
      </c>
      <c r="C30" s="17">
        <f t="shared" si="0"/>
        <v>12766</v>
      </c>
      <c r="D30" s="18">
        <f t="shared" si="1"/>
        <v>1</v>
      </c>
      <c r="E30" s="33">
        <v>928</v>
      </c>
      <c r="F30" s="18">
        <f t="shared" si="2"/>
        <v>7.2693091023029927E-2</v>
      </c>
      <c r="G30" s="17">
        <v>2323</v>
      </c>
      <c r="H30" s="18">
        <f t="shared" si="3"/>
        <v>0.18196772677424408</v>
      </c>
      <c r="I30" s="17">
        <f t="shared" si="4"/>
        <v>9515</v>
      </c>
      <c r="J30" s="18">
        <f t="shared" si="5"/>
        <v>0.74533918220272599</v>
      </c>
      <c r="K30" s="33">
        <v>3858</v>
      </c>
      <c r="L30" s="18">
        <f t="shared" si="5"/>
        <v>0.30220899263669121</v>
      </c>
      <c r="M30" s="17">
        <v>5657</v>
      </c>
      <c r="N30" s="30">
        <f t="shared" si="6"/>
        <v>0.44313018956603478</v>
      </c>
      <c r="O30" s="10"/>
    </row>
    <row r="31" spans="1:15" s="3" customFormat="1" ht="13.5" customHeight="1" x14ac:dyDescent="0.25">
      <c r="A31" s="41" t="s">
        <v>53</v>
      </c>
      <c r="B31" s="42"/>
      <c r="C31" s="12"/>
      <c r="D31" s="13"/>
      <c r="E31" s="14"/>
      <c r="F31" s="13"/>
      <c r="G31" s="12"/>
      <c r="H31" s="13"/>
      <c r="I31" s="12"/>
      <c r="J31" s="13"/>
      <c r="K31" s="14"/>
      <c r="L31" s="13"/>
      <c r="M31" s="12"/>
      <c r="N31" s="29"/>
      <c r="O31" s="10"/>
    </row>
    <row r="32" spans="1:15" s="4" customFormat="1" ht="13.5" customHeight="1" x14ac:dyDescent="0.25">
      <c r="A32" s="34" t="s">
        <v>32</v>
      </c>
      <c r="B32" s="11" t="s">
        <v>37</v>
      </c>
      <c r="C32" s="12">
        <f t="shared" si="0"/>
        <v>31839</v>
      </c>
      <c r="D32" s="13">
        <f t="shared" si="1"/>
        <v>1</v>
      </c>
      <c r="E32" s="14">
        <v>3222</v>
      </c>
      <c r="F32" s="13">
        <f t="shared" si="2"/>
        <v>0.10119664562329218</v>
      </c>
      <c r="G32" s="12">
        <v>4643</v>
      </c>
      <c r="H32" s="13">
        <f t="shared" si="3"/>
        <v>0.14582744432928169</v>
      </c>
      <c r="I32" s="12">
        <f t="shared" si="4"/>
        <v>23974</v>
      </c>
      <c r="J32" s="13">
        <f t="shared" si="5"/>
        <v>0.75297591004742614</v>
      </c>
      <c r="K32" s="14">
        <v>13202</v>
      </c>
      <c r="L32" s="13">
        <f t="shared" si="5"/>
        <v>0.4146487012783065</v>
      </c>
      <c r="M32" s="12">
        <v>10772</v>
      </c>
      <c r="N32" s="29">
        <f t="shared" si="6"/>
        <v>0.33832720876911965</v>
      </c>
      <c r="O32" s="15"/>
    </row>
    <row r="33" spans="1:15" s="3" customFormat="1" ht="13.5" customHeight="1" x14ac:dyDescent="0.25">
      <c r="A33" s="34" t="s">
        <v>32</v>
      </c>
      <c r="B33" s="11" t="s">
        <v>38</v>
      </c>
      <c r="C33" s="12">
        <f t="shared" si="0"/>
        <v>28024</v>
      </c>
      <c r="D33" s="13">
        <f t="shared" si="1"/>
        <v>1</v>
      </c>
      <c r="E33" s="14">
        <v>2461</v>
      </c>
      <c r="F33" s="13">
        <f t="shared" si="2"/>
        <v>8.7817584927205247E-2</v>
      </c>
      <c r="G33" s="12">
        <v>5008</v>
      </c>
      <c r="H33" s="13">
        <f t="shared" si="3"/>
        <v>0.17870396802740507</v>
      </c>
      <c r="I33" s="12">
        <f t="shared" si="4"/>
        <v>20555</v>
      </c>
      <c r="J33" s="13">
        <f t="shared" si="5"/>
        <v>0.73347844704538967</v>
      </c>
      <c r="K33" s="14">
        <v>7795</v>
      </c>
      <c r="L33" s="13">
        <f t="shared" si="5"/>
        <v>0.27815443905224091</v>
      </c>
      <c r="M33" s="12">
        <v>12760</v>
      </c>
      <c r="N33" s="29">
        <f t="shared" si="6"/>
        <v>0.4553240079931487</v>
      </c>
      <c r="O33" s="10"/>
    </row>
    <row r="34" spans="1:15" s="3" customFormat="1" ht="13.5" customHeight="1" x14ac:dyDescent="0.25">
      <c r="A34" s="34" t="s">
        <v>32</v>
      </c>
      <c r="B34" s="11" t="s">
        <v>39</v>
      </c>
      <c r="C34" s="12">
        <f t="shared" si="0"/>
        <v>8482</v>
      </c>
      <c r="D34" s="13">
        <f t="shared" si="1"/>
        <v>1</v>
      </c>
      <c r="E34" s="14">
        <v>430</v>
      </c>
      <c r="F34" s="13">
        <f t="shared" si="2"/>
        <v>5.069559066257958E-2</v>
      </c>
      <c r="G34" s="12">
        <v>1889</v>
      </c>
      <c r="H34" s="13">
        <f t="shared" si="3"/>
        <v>0.2227069087479368</v>
      </c>
      <c r="I34" s="12">
        <f t="shared" si="4"/>
        <v>6163</v>
      </c>
      <c r="J34" s="13">
        <f t="shared" si="5"/>
        <v>0.72659750058948358</v>
      </c>
      <c r="K34" s="14">
        <v>1574</v>
      </c>
      <c r="L34" s="13">
        <f t="shared" si="5"/>
        <v>0.1855694411695355</v>
      </c>
      <c r="M34" s="12">
        <v>4589</v>
      </c>
      <c r="N34" s="29">
        <f t="shared" si="6"/>
        <v>0.54102805941994814</v>
      </c>
      <c r="O34" s="10"/>
    </row>
    <row r="35" spans="1:15" s="3" customFormat="1" ht="13.5" customHeight="1" x14ac:dyDescent="0.25">
      <c r="A35" s="39" t="s">
        <v>54</v>
      </c>
      <c r="B35" s="40"/>
      <c r="C35" s="17"/>
      <c r="D35" s="18"/>
      <c r="E35" s="33"/>
      <c r="F35" s="18"/>
      <c r="G35" s="17"/>
      <c r="H35" s="18"/>
      <c r="I35" s="17"/>
      <c r="J35" s="18"/>
      <c r="K35" s="33"/>
      <c r="L35" s="18"/>
      <c r="M35" s="17"/>
      <c r="N35" s="30"/>
      <c r="O35" s="10"/>
    </row>
    <row r="36" spans="1:15" s="3" customFormat="1" ht="13.5" customHeight="1" x14ac:dyDescent="0.25">
      <c r="A36" s="35" t="s">
        <v>32</v>
      </c>
      <c r="B36" s="16" t="s">
        <v>40</v>
      </c>
      <c r="C36" s="17">
        <f t="shared" ref="C36:C44" si="7">SUM(E36,G36,K36,M36)</f>
        <v>30797</v>
      </c>
      <c r="D36" s="18">
        <f t="shared" ref="D36:D44" si="8">C36/$C36</f>
        <v>1</v>
      </c>
      <c r="E36" s="33">
        <v>2975</v>
      </c>
      <c r="F36" s="18">
        <f t="shared" ref="F36:F44" si="9">E36/$C36</f>
        <v>9.6600318212812938E-2</v>
      </c>
      <c r="G36" s="17">
        <v>4187</v>
      </c>
      <c r="H36" s="18">
        <f t="shared" ref="H36:H44" si="10">G36/$C36</f>
        <v>0.13595480079228497</v>
      </c>
      <c r="I36" s="17">
        <f t="shared" ref="I36:I45" si="11">K36+M36</f>
        <v>23635</v>
      </c>
      <c r="J36" s="18">
        <f t="shared" ref="J36:J44" si="12">I36/$C36</f>
        <v>0.76744488099490205</v>
      </c>
      <c r="K36" s="33">
        <v>13335</v>
      </c>
      <c r="L36" s="18">
        <f t="shared" ref="L36:L44" si="13">K36/$C36</f>
        <v>0.43299672045978504</v>
      </c>
      <c r="M36" s="17">
        <v>10300</v>
      </c>
      <c r="N36" s="30">
        <f t="shared" ref="N36:N44" si="14">M36/$C36</f>
        <v>0.33444816053511706</v>
      </c>
      <c r="O36" s="10"/>
    </row>
    <row r="37" spans="1:15" s="3" customFormat="1" ht="13.5" customHeight="1" x14ac:dyDescent="0.25">
      <c r="A37" s="35" t="s">
        <v>32</v>
      </c>
      <c r="B37" s="16" t="s">
        <v>41</v>
      </c>
      <c r="C37" s="17">
        <f t="shared" si="7"/>
        <v>12196</v>
      </c>
      <c r="D37" s="18">
        <f t="shared" si="8"/>
        <v>1</v>
      </c>
      <c r="E37" s="33">
        <v>1285</v>
      </c>
      <c r="F37" s="18">
        <f t="shared" si="9"/>
        <v>0.10536241390619876</v>
      </c>
      <c r="G37" s="17">
        <v>1976</v>
      </c>
      <c r="H37" s="18">
        <f t="shared" si="10"/>
        <v>0.16202033453591341</v>
      </c>
      <c r="I37" s="17">
        <f t="shared" si="11"/>
        <v>8935</v>
      </c>
      <c r="J37" s="18">
        <f t="shared" si="12"/>
        <v>0.73261725155788782</v>
      </c>
      <c r="K37" s="33">
        <v>3301</v>
      </c>
      <c r="L37" s="18">
        <f t="shared" si="13"/>
        <v>0.27066251229911448</v>
      </c>
      <c r="M37" s="17">
        <v>5634</v>
      </c>
      <c r="N37" s="30">
        <f t="shared" si="14"/>
        <v>0.46195473925877339</v>
      </c>
      <c r="O37" s="10"/>
    </row>
    <row r="38" spans="1:15" s="3" customFormat="1" ht="13.5" customHeight="1" x14ac:dyDescent="0.25">
      <c r="A38" s="35" t="s">
        <v>32</v>
      </c>
      <c r="B38" s="16" t="s">
        <v>42</v>
      </c>
      <c r="C38" s="17">
        <f t="shared" si="7"/>
        <v>7303</v>
      </c>
      <c r="D38" s="18">
        <f t="shared" si="8"/>
        <v>1</v>
      </c>
      <c r="E38" s="33">
        <v>679</v>
      </c>
      <c r="F38" s="18">
        <f t="shared" si="9"/>
        <v>9.2975489524852795E-2</v>
      </c>
      <c r="G38" s="17">
        <v>1393</v>
      </c>
      <c r="H38" s="18">
        <f t="shared" si="10"/>
        <v>0.19074353005614131</v>
      </c>
      <c r="I38" s="17">
        <f t="shared" si="11"/>
        <v>5231</v>
      </c>
      <c r="J38" s="18">
        <f t="shared" si="12"/>
        <v>0.7162809804190059</v>
      </c>
      <c r="K38" s="33">
        <v>1934</v>
      </c>
      <c r="L38" s="18">
        <f t="shared" si="13"/>
        <v>0.2648226756127619</v>
      </c>
      <c r="M38" s="17">
        <v>3297</v>
      </c>
      <c r="N38" s="30">
        <f t="shared" si="14"/>
        <v>0.45145830480624399</v>
      </c>
      <c r="O38" s="10"/>
    </row>
    <row r="39" spans="1:15" s="3" customFormat="1" ht="13.5" customHeight="1" x14ac:dyDescent="0.25">
      <c r="A39" s="35" t="s">
        <v>32</v>
      </c>
      <c r="B39" s="16" t="s">
        <v>43</v>
      </c>
      <c r="C39" s="17">
        <f t="shared" si="7"/>
        <v>17160</v>
      </c>
      <c r="D39" s="18">
        <f t="shared" si="8"/>
        <v>1</v>
      </c>
      <c r="E39" s="33">
        <v>1118</v>
      </c>
      <c r="F39" s="18">
        <f t="shared" si="9"/>
        <v>6.5151515151515155E-2</v>
      </c>
      <c r="G39" s="17">
        <v>3771</v>
      </c>
      <c r="H39" s="18">
        <f t="shared" si="10"/>
        <v>0.21975524475524474</v>
      </c>
      <c r="I39" s="17">
        <f t="shared" si="11"/>
        <v>12271</v>
      </c>
      <c r="J39" s="18">
        <f t="shared" si="12"/>
        <v>0.71509324009324005</v>
      </c>
      <c r="K39" s="33">
        <v>3848</v>
      </c>
      <c r="L39" s="18">
        <f t="shared" si="13"/>
        <v>0.22424242424242424</v>
      </c>
      <c r="M39" s="17">
        <v>8423</v>
      </c>
      <c r="N39" s="30">
        <f t="shared" si="14"/>
        <v>0.49085081585081586</v>
      </c>
      <c r="O39" s="10"/>
    </row>
    <row r="40" spans="1:15" s="3" customFormat="1" ht="13.5" customHeight="1" x14ac:dyDescent="0.25">
      <c r="A40" s="35" t="s">
        <v>32</v>
      </c>
      <c r="B40" s="16" t="s">
        <v>44</v>
      </c>
      <c r="C40" s="17">
        <f t="shared" si="7"/>
        <v>890</v>
      </c>
      <c r="D40" s="18">
        <f t="shared" si="8"/>
        <v>1</v>
      </c>
      <c r="E40" s="33">
        <v>56</v>
      </c>
      <c r="F40" s="18">
        <f t="shared" si="9"/>
        <v>6.2921348314606745E-2</v>
      </c>
      <c r="G40" s="17">
        <v>213</v>
      </c>
      <c r="H40" s="18">
        <f t="shared" si="10"/>
        <v>0.23932584269662921</v>
      </c>
      <c r="I40" s="17">
        <f t="shared" si="11"/>
        <v>621</v>
      </c>
      <c r="J40" s="18">
        <f t="shared" si="12"/>
        <v>0.69775280898876402</v>
      </c>
      <c r="K40" s="33">
        <v>153</v>
      </c>
      <c r="L40" s="18">
        <f t="shared" si="13"/>
        <v>0.17191011235955056</v>
      </c>
      <c r="M40" s="17">
        <v>468</v>
      </c>
      <c r="N40" s="30">
        <f t="shared" si="14"/>
        <v>0.52584269662921346</v>
      </c>
      <c r="O40" s="10"/>
    </row>
    <row r="41" spans="1:15" s="3" customFormat="1" ht="13.5" customHeight="1" x14ac:dyDescent="0.25">
      <c r="A41" s="41" t="s">
        <v>55</v>
      </c>
      <c r="B41" s="42"/>
      <c r="C41" s="12"/>
      <c r="D41" s="13"/>
      <c r="E41" s="14"/>
      <c r="F41" s="13"/>
      <c r="G41" s="12"/>
      <c r="H41" s="13"/>
      <c r="I41" s="12"/>
      <c r="J41" s="13"/>
      <c r="K41" s="14"/>
      <c r="L41" s="13"/>
      <c r="M41" s="12"/>
      <c r="N41" s="29"/>
      <c r="O41" s="10"/>
    </row>
    <row r="42" spans="1:15" s="3" customFormat="1" ht="13.5" customHeight="1" x14ac:dyDescent="0.25">
      <c r="A42" s="34" t="s">
        <v>32</v>
      </c>
      <c r="B42" s="11" t="s">
        <v>45</v>
      </c>
      <c r="C42" s="12">
        <f t="shared" si="7"/>
        <v>1196</v>
      </c>
      <c r="D42" s="13">
        <f t="shared" si="8"/>
        <v>1</v>
      </c>
      <c r="E42" s="14">
        <v>63</v>
      </c>
      <c r="F42" s="13">
        <f t="shared" si="9"/>
        <v>5.2675585284280936E-2</v>
      </c>
      <c r="G42" s="12">
        <v>284</v>
      </c>
      <c r="H42" s="13">
        <f t="shared" si="10"/>
        <v>0.23745819397993312</v>
      </c>
      <c r="I42" s="12">
        <f t="shared" si="11"/>
        <v>849</v>
      </c>
      <c r="J42" s="13">
        <f t="shared" si="12"/>
        <v>0.70986622073578598</v>
      </c>
      <c r="K42" s="14">
        <v>338</v>
      </c>
      <c r="L42" s="13">
        <f t="shared" si="13"/>
        <v>0.28260869565217389</v>
      </c>
      <c r="M42" s="12">
        <v>511</v>
      </c>
      <c r="N42" s="29">
        <f t="shared" si="14"/>
        <v>0.42725752508361203</v>
      </c>
      <c r="O42" s="10"/>
    </row>
    <row r="43" spans="1:15" s="3" customFormat="1" ht="13.5" customHeight="1" x14ac:dyDescent="0.25">
      <c r="A43" s="34" t="s">
        <v>32</v>
      </c>
      <c r="B43" s="11" t="s">
        <v>46</v>
      </c>
      <c r="C43" s="12">
        <f t="shared" si="7"/>
        <v>20882</v>
      </c>
      <c r="D43" s="13">
        <f t="shared" si="8"/>
        <v>1</v>
      </c>
      <c r="E43" s="14">
        <v>1662</v>
      </c>
      <c r="F43" s="13">
        <f t="shared" si="9"/>
        <v>7.9590077578775981E-2</v>
      </c>
      <c r="G43" s="12">
        <v>4160</v>
      </c>
      <c r="H43" s="13">
        <f t="shared" si="10"/>
        <v>0.19921463461354277</v>
      </c>
      <c r="I43" s="12">
        <f t="shared" si="11"/>
        <v>15060</v>
      </c>
      <c r="J43" s="13">
        <f t="shared" si="12"/>
        <v>0.72119528780768127</v>
      </c>
      <c r="K43" s="14">
        <v>6797</v>
      </c>
      <c r="L43" s="13">
        <f t="shared" si="13"/>
        <v>0.32549564217986782</v>
      </c>
      <c r="M43" s="12">
        <v>8263</v>
      </c>
      <c r="N43" s="29">
        <f t="shared" si="14"/>
        <v>0.3956996456278134</v>
      </c>
      <c r="O43" s="10"/>
    </row>
    <row r="44" spans="1:15" s="3" customFormat="1" ht="13.5" customHeight="1" x14ac:dyDescent="0.25">
      <c r="A44" s="34" t="s">
        <v>32</v>
      </c>
      <c r="B44" s="11" t="s">
        <v>47</v>
      </c>
      <c r="C44" s="12">
        <f t="shared" si="7"/>
        <v>24997</v>
      </c>
      <c r="D44" s="13">
        <f t="shared" si="8"/>
        <v>1</v>
      </c>
      <c r="E44" s="14">
        <v>2283</v>
      </c>
      <c r="F44" s="13">
        <f t="shared" si="9"/>
        <v>9.1330959715165819E-2</v>
      </c>
      <c r="G44" s="12">
        <v>3747</v>
      </c>
      <c r="H44" s="13">
        <f t="shared" si="10"/>
        <v>0.14989798775853103</v>
      </c>
      <c r="I44" s="12">
        <f t="shared" si="11"/>
        <v>18967</v>
      </c>
      <c r="J44" s="13">
        <f t="shared" si="12"/>
        <v>0.75877105252630317</v>
      </c>
      <c r="K44" s="14">
        <v>8899</v>
      </c>
      <c r="L44" s="13">
        <f t="shared" si="13"/>
        <v>0.35600272032643915</v>
      </c>
      <c r="M44" s="12">
        <v>10068</v>
      </c>
      <c r="N44" s="29">
        <f t="shared" si="14"/>
        <v>0.40276833219986397</v>
      </c>
      <c r="O44" s="10"/>
    </row>
    <row r="45" spans="1:15" s="3" customFormat="1" ht="13.5" customHeight="1" x14ac:dyDescent="0.25">
      <c r="A45" s="34" t="s">
        <v>32</v>
      </c>
      <c r="B45" s="11" t="s">
        <v>48</v>
      </c>
      <c r="C45" s="12">
        <f t="shared" si="0"/>
        <v>8110</v>
      </c>
      <c r="D45" s="13">
        <f t="shared" si="1"/>
        <v>1</v>
      </c>
      <c r="E45" s="14">
        <v>773</v>
      </c>
      <c r="F45" s="13">
        <f t="shared" si="2"/>
        <v>9.5314426633785448E-2</v>
      </c>
      <c r="G45" s="12">
        <v>1075</v>
      </c>
      <c r="H45" s="13">
        <f t="shared" si="3"/>
        <v>0.13255240443896424</v>
      </c>
      <c r="I45" s="12">
        <f t="shared" si="11"/>
        <v>6262</v>
      </c>
      <c r="J45" s="13">
        <f t="shared" si="5"/>
        <v>0.77213316892725026</v>
      </c>
      <c r="K45" s="14">
        <v>2657</v>
      </c>
      <c r="L45" s="13">
        <f t="shared" si="5"/>
        <v>0.32762022194821211</v>
      </c>
      <c r="M45" s="12">
        <v>3605</v>
      </c>
      <c r="N45" s="29">
        <f t="shared" si="6"/>
        <v>0.4445129469790382</v>
      </c>
      <c r="O45" s="10"/>
    </row>
    <row r="46" spans="1:15" s="4" customFormat="1" ht="13.5" customHeight="1" x14ac:dyDescent="0.25">
      <c r="A46" s="34" t="s">
        <v>32</v>
      </c>
      <c r="B46" s="11" t="s">
        <v>49</v>
      </c>
      <c r="C46" s="12">
        <f t="shared" si="0"/>
        <v>7980</v>
      </c>
      <c r="D46" s="13">
        <f t="shared" si="1"/>
        <v>1</v>
      </c>
      <c r="E46" s="14">
        <v>829</v>
      </c>
      <c r="F46" s="13">
        <f t="shared" si="2"/>
        <v>0.10388471177944862</v>
      </c>
      <c r="G46" s="12">
        <v>1267</v>
      </c>
      <c r="H46" s="13">
        <f t="shared" si="3"/>
        <v>0.1587719298245614</v>
      </c>
      <c r="I46" s="12">
        <f t="shared" si="4"/>
        <v>5884</v>
      </c>
      <c r="J46" s="13">
        <f t="shared" si="5"/>
        <v>0.73734335839598997</v>
      </c>
      <c r="K46" s="14">
        <v>2392</v>
      </c>
      <c r="L46" s="13">
        <f t="shared" si="5"/>
        <v>0.29974937343358393</v>
      </c>
      <c r="M46" s="12">
        <v>3492</v>
      </c>
      <c r="N46" s="29">
        <f t="shared" si="6"/>
        <v>0.43759398496240604</v>
      </c>
      <c r="O46" s="15"/>
    </row>
    <row r="47" spans="1:15" s="4" customFormat="1" ht="13.5" customHeight="1" x14ac:dyDescent="0.25">
      <c r="A47" s="34" t="s">
        <v>32</v>
      </c>
      <c r="B47" s="11" t="s">
        <v>44</v>
      </c>
      <c r="C47" s="12">
        <f t="shared" si="0"/>
        <v>5182</v>
      </c>
      <c r="D47" s="13">
        <f t="shared" si="1"/>
        <v>1</v>
      </c>
      <c r="E47" s="14">
        <v>503</v>
      </c>
      <c r="F47" s="13">
        <f t="shared" si="2"/>
        <v>9.7066769587032031E-2</v>
      </c>
      <c r="G47" s="12">
        <v>1007</v>
      </c>
      <c r="H47" s="13">
        <f t="shared" si="3"/>
        <v>0.19432651485912775</v>
      </c>
      <c r="I47" s="12">
        <f t="shared" si="4"/>
        <v>3672</v>
      </c>
      <c r="J47" s="13">
        <f t="shared" si="5"/>
        <v>0.70860671555384025</v>
      </c>
      <c r="K47" s="14">
        <v>1489</v>
      </c>
      <c r="L47" s="13">
        <f t="shared" si="5"/>
        <v>0.28734079505982246</v>
      </c>
      <c r="M47" s="12">
        <v>2183</v>
      </c>
      <c r="N47" s="29">
        <f t="shared" si="6"/>
        <v>0.42126592049401773</v>
      </c>
      <c r="O47" s="15"/>
    </row>
    <row r="48" spans="1:15" ht="45" customHeight="1" x14ac:dyDescent="0.25">
      <c r="A48" s="37" t="s">
        <v>58</v>
      </c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5"/>
    </row>
    <row r="49" spans="1:15" x14ac:dyDescent="0.25">
      <c r="A49" s="5"/>
      <c r="B49" s="5"/>
      <c r="C49" s="5"/>
      <c r="D49" s="6"/>
      <c r="E49" s="5"/>
      <c r="F49" s="6"/>
      <c r="G49" s="5"/>
      <c r="H49" s="6"/>
      <c r="I49" s="6"/>
      <c r="J49" s="6"/>
      <c r="K49" s="5"/>
      <c r="L49" s="6"/>
      <c r="M49" s="5"/>
      <c r="N49" s="6"/>
      <c r="O49" s="5"/>
    </row>
  </sheetData>
  <sortState ref="B3:L18">
    <sortCondition ref="B3:B18"/>
  </sortState>
  <mergeCells count="27">
    <mergeCell ref="A25:B25"/>
    <mergeCell ref="G5:H5"/>
    <mergeCell ref="I5:J5"/>
    <mergeCell ref="K5:L5"/>
    <mergeCell ref="M5:N5"/>
    <mergeCell ref="B2:B6"/>
    <mergeCell ref="A7:B7"/>
    <mergeCell ref="A8:B8"/>
    <mergeCell ref="C5:D5"/>
    <mergeCell ref="E5:F5"/>
    <mergeCell ref="B1:N1"/>
    <mergeCell ref="E4:F4"/>
    <mergeCell ref="G4:H4"/>
    <mergeCell ref="K4:L4"/>
    <mergeCell ref="M4:N4"/>
    <mergeCell ref="E2:N2"/>
    <mergeCell ref="K3:N3"/>
    <mergeCell ref="I4:J4"/>
    <mergeCell ref="I3:J3"/>
    <mergeCell ref="G3:H3"/>
    <mergeCell ref="E3:F3"/>
    <mergeCell ref="C4:D4"/>
    <mergeCell ref="A48:N48"/>
    <mergeCell ref="A28:B28"/>
    <mergeCell ref="A31:B31"/>
    <mergeCell ref="A35:B35"/>
    <mergeCell ref="A41:B41"/>
  </mergeCells>
  <pageMargins left="0.51181102362204722" right="0.51181102362204722" top="0.78740157480314965" bottom="0.78740157480314965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A1.1.5-1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2017-02-28T08:13:24Z</cp:lastPrinted>
  <dcterms:created xsi:type="dcterms:W3CDTF">2016-01-21T08:22:57Z</dcterms:created>
  <dcterms:modified xsi:type="dcterms:W3CDTF">2017-03-01T10:24:53Z</dcterms:modified>
</cp:coreProperties>
</file>