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.3\"/>
    </mc:Choice>
  </mc:AlternateContent>
  <bookViews>
    <workbookView xWindow="1725" yWindow="480" windowWidth="14835" windowHeight="12330" tabRatio="868"/>
  </bookViews>
  <sheets>
    <sheet name="Tabelle A1.3-2" sheetId="2" r:id="rId1"/>
  </sheets>
  <definedNames>
    <definedName name="_xlnm.Print_Area" localSheetId="0">'Tabelle A1.3-2'!$A$1:$M$34</definedName>
  </definedNames>
  <calcPr calcId="162913"/>
</workbook>
</file>

<file path=xl/calcChain.xml><?xml version="1.0" encoding="utf-8"?>
<calcChain xmlns="http://schemas.openxmlformats.org/spreadsheetml/2006/main">
  <c r="G19" i="2" l="1"/>
  <c r="G18" i="2"/>
  <c r="G17" i="2"/>
  <c r="G16" i="2"/>
  <c r="G27" i="2"/>
  <c r="G28" i="2"/>
  <c r="G29" i="2"/>
  <c r="M28" i="2" l="1"/>
  <c r="K28" i="2"/>
  <c r="I28" i="2"/>
  <c r="E28" i="2"/>
  <c r="C28" i="2"/>
  <c r="M27" i="2"/>
  <c r="K27" i="2"/>
  <c r="I27" i="2"/>
  <c r="E27" i="2"/>
  <c r="C27" i="2"/>
  <c r="M30" i="2"/>
  <c r="M29" i="2"/>
  <c r="M26" i="2"/>
  <c r="E30" i="2"/>
  <c r="E29" i="2"/>
  <c r="E26" i="2"/>
  <c r="E24" i="2"/>
  <c r="E23" i="2"/>
  <c r="E22" i="2"/>
  <c r="E21" i="2"/>
  <c r="E19" i="2"/>
  <c r="E18" i="2"/>
  <c r="E17" i="2"/>
  <c r="E16" i="2"/>
  <c r="E14" i="2"/>
  <c r="E13" i="2"/>
  <c r="E12" i="2"/>
  <c r="E11" i="2"/>
  <c r="E10" i="2"/>
  <c r="E9" i="2"/>
  <c r="E7" i="2"/>
  <c r="E6" i="2"/>
  <c r="G30" i="2"/>
  <c r="G24" i="2"/>
  <c r="G23" i="2"/>
  <c r="G22" i="2"/>
  <c r="G21" i="2"/>
  <c r="G14" i="2"/>
  <c r="G13" i="2"/>
  <c r="G12" i="2"/>
  <c r="G11" i="2"/>
  <c r="G10" i="2"/>
  <c r="G9" i="2"/>
  <c r="G7" i="2"/>
  <c r="G6" i="2"/>
  <c r="G26" i="2"/>
  <c r="C24" i="2"/>
  <c r="C23" i="2"/>
  <c r="C30" i="2"/>
  <c r="C29" i="2"/>
  <c r="C26" i="2"/>
  <c r="C22" i="2"/>
  <c r="C21" i="2"/>
  <c r="C19" i="2"/>
  <c r="C18" i="2"/>
  <c r="C17" i="2"/>
  <c r="C16" i="2"/>
  <c r="C14" i="2"/>
  <c r="C13" i="2"/>
  <c r="C12" i="2"/>
  <c r="C11" i="2"/>
  <c r="C10" i="2"/>
  <c r="C9" i="2"/>
  <c r="C7" i="2"/>
  <c r="C6" i="2"/>
  <c r="I14" i="2"/>
  <c r="I13" i="2"/>
  <c r="I12" i="2"/>
  <c r="I11" i="2"/>
  <c r="I10" i="2"/>
  <c r="I9" i="2"/>
  <c r="I24" i="2"/>
  <c r="I23" i="2"/>
  <c r="I22" i="2"/>
  <c r="I21" i="2"/>
  <c r="I30" i="2"/>
  <c r="I29" i="2"/>
  <c r="I26" i="2"/>
  <c r="I19" i="2"/>
  <c r="I18" i="2"/>
  <c r="I17" i="2"/>
  <c r="I16" i="2"/>
  <c r="M13" i="2"/>
  <c r="M11" i="2"/>
  <c r="M9" i="2"/>
  <c r="M14" i="2"/>
  <c r="M12" i="2"/>
  <c r="M10" i="2"/>
  <c r="M17" i="2"/>
  <c r="M19" i="2"/>
  <c r="M22" i="2"/>
  <c r="M24" i="2"/>
  <c r="M16" i="2"/>
  <c r="M18" i="2"/>
  <c r="M21" i="2"/>
  <c r="M23" i="2"/>
  <c r="K30" i="2"/>
  <c r="K9" i="2"/>
  <c r="K11" i="2"/>
  <c r="K13" i="2"/>
  <c r="K16" i="2"/>
  <c r="K18" i="2"/>
  <c r="K21" i="2"/>
  <c r="K23" i="2"/>
  <c r="K26" i="2"/>
  <c r="K10" i="2"/>
  <c r="K12" i="2"/>
  <c r="K14" i="2"/>
  <c r="K17" i="2"/>
  <c r="K19" i="2"/>
  <c r="K22" i="2"/>
  <c r="K24" i="2"/>
  <c r="I7" i="2"/>
  <c r="I6" i="2"/>
  <c r="K29" i="2"/>
  <c r="M7" i="2"/>
  <c r="K7" i="2"/>
  <c r="M6" i="2"/>
  <c r="K6" i="2"/>
</calcChain>
</file>

<file path=xl/sharedStrings.xml><?xml version="1.0" encoding="utf-8"?>
<sst xmlns="http://schemas.openxmlformats.org/spreadsheetml/2006/main" count="52" uniqueCount="39">
  <si>
    <t>abs.</t>
  </si>
  <si>
    <t>in %</t>
  </si>
  <si>
    <t>keine Angaben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</si>
  <si>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</si>
  <si>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</si>
  <si>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</si>
  <si>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</si>
  <si>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</si>
  <si>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</si>
  <si>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</si>
  <si>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</si>
  <si>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</si>
  <si>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</si>
  <si>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</si>
  <si>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</si>
  <si>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</si>
  <si>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</si>
  <si>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</si>
  <si>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</si>
  <si>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</si>
  <si>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</si>
  <si>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>alte Länder</t>
  </si>
  <si>
    <t>neue Länder</t>
  </si>
  <si>
    <t>25 Jahre und älter</t>
  </si>
  <si>
    <t>Merkmale der Bewerber/
-innen</t>
  </si>
  <si>
    <t>16 bis 17 Jahre</t>
  </si>
  <si>
    <t>18 bis 19 Jahre</t>
  </si>
  <si>
    <t>20 bis 24 Jahre</t>
  </si>
  <si>
    <t>Quelle: Bundesagentur für Arbeit; Berechnungen des Bundesinstituts für Berufsbildung</t>
  </si>
  <si>
    <r>
      <rPr>
        <i/>
        <sz val="8"/>
        <rFont val="Arial"/>
        <family val="2"/>
      </rPr>
      <t xml:space="preserve">darunter: </t>
    </r>
    <r>
      <rPr>
        <sz val="8"/>
        <rFont val="Arial"/>
        <family val="2"/>
      </rPr>
      <t xml:space="preserve"> türkisch</t>
    </r>
  </si>
  <si>
    <t xml:space="preserve">                 italienisch</t>
  </si>
  <si>
    <r>
      <t>Tabelle A1.3-2: Geschlecht, Schulabschluss, besuchte Schule, Staatsangehörigkeit und Alter der bei den Arbeitsagenturen und Jobcentern gemeldeten Bewerber/-innen der Berichtsjahre 2016 und 2015</t>
    </r>
    <r>
      <rPr>
        <b/>
        <vertAlign val="superscript"/>
        <sz val="10"/>
        <rFont val="Arial"/>
        <family val="2"/>
      </rPr>
      <t>1</t>
    </r>
  </si>
  <si>
    <r>
      <t>Insgesamt</t>
    </r>
    <r>
      <rPr>
        <b/>
        <vertAlign val="superscript"/>
        <sz val="9"/>
        <rFont val="Arial"/>
        <family val="2"/>
      </rPr>
      <t>2</t>
    </r>
  </si>
  <si>
    <t>Besuchte Schule</t>
  </si>
  <si>
    <t>Berichtsjahr 2016</t>
  </si>
  <si>
    <t>Berichtsjahr 2015</t>
  </si>
  <si>
    <r>
      <t>Bundesgebiet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</si>
  <si>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 xml:space="preserve">1  </t>
    </r>
    <r>
      <rPr>
        <sz val="8"/>
        <rFont val="Arial"/>
        <family val="2"/>
      </rPr>
      <t xml:space="preserve">Jeweils Zeitraum 1. Oktober des Vorjahres bis 30. September. Die Angaben für das Berichtsjahr 2015 weichen aufgrund der inzwischen vorgenommenen Einbeziehung bestimmter Abiturientenausbildungen gegenüber den früher ausgewiesenen Zahlenwerten ab.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</si>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</sst>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6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  <numFmt numFmtId="178" formatCode="#,###;;\-"/>
  </numFmts>
  <fonts count="2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vertAlign val="superscript"/>
      <sz val="8"/>
      <color theme="1"/>
      <name val="Arial"/>
      <family val="2"/>
    </font>
    <font>
      <sz val="9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theme="1"/>
      <name val="Calibri"/>
      <family val="2"/>
      <scheme val="minor"/>
    </font>
    <font>
      <b/>
      <vertAlign val="superscript"/>
      <sz val="10"/>
      <name val="Arial"/>
      <family val="2"/>
    </font>
    <font>
      <i/>
      <sz val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6" fontId="7" fillId="0" borderId="0"/>
    <xf numFmtId="49" fontId="7" fillId="0" borderId="0"/>
    <xf numFmtId="167" fontId="3" fillId="0" borderId="0">
      <alignment horizontal="center"/>
    </xf>
    <xf numFmtId="168" fontId="7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5" applyFont="0" applyBorder="0" applyAlignment="0"/>
    <xf numFmtId="1" fontId="1" fillId="2" borderId="7">
      <alignment horizontal="right"/>
    </xf>
    <xf numFmtId="0" fontId="3" fillId="0" borderId="0"/>
    <xf numFmtId="0" fontId="9" fillId="0" borderId="0"/>
    <xf numFmtId="165" fontId="10" fillId="0" borderId="0">
      <alignment horizontal="center" vertical="center"/>
    </xf>
    <xf numFmtId="0" fontId="3" fillId="0" borderId="0"/>
  </cellStyleXfs>
  <cellXfs count="79">
    <xf numFmtId="0" fontId="0" fillId="0" borderId="0" xfId="0"/>
    <xf numFmtId="0" fontId="2" fillId="4" borderId="4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6" borderId="12" xfId="0" applyFont="1" applyFill="1" applyBorder="1" applyAlignment="1">
      <alignment horizontal="center"/>
    </xf>
    <xf numFmtId="0" fontId="2" fillId="6" borderId="13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/>
    </xf>
    <xf numFmtId="164" fontId="2" fillId="6" borderId="8" xfId="0" applyNumberFormat="1" applyFont="1" applyFill="1" applyBorder="1" applyAlignment="1">
      <alignment horizontal="right" indent="2"/>
    </xf>
    <xf numFmtId="164" fontId="2" fillId="6" borderId="10" xfId="0" applyNumberFormat="1" applyFont="1" applyFill="1" applyBorder="1" applyAlignment="1">
      <alignment horizontal="right" indent="2"/>
    </xf>
    <xf numFmtId="164" fontId="7" fillId="6" borderId="8" xfId="0" applyNumberFormat="1" applyFont="1" applyFill="1" applyBorder="1" applyAlignment="1">
      <alignment horizontal="right" indent="2"/>
    </xf>
    <xf numFmtId="164" fontId="7" fillId="6" borderId="10" xfId="0" applyNumberFormat="1" applyFont="1" applyFill="1" applyBorder="1" applyAlignment="1">
      <alignment horizontal="right" indent="2"/>
    </xf>
    <xf numFmtId="0" fontId="2" fillId="7" borderId="3" xfId="0" applyFont="1" applyFill="1" applyBorder="1"/>
    <xf numFmtId="0" fontId="2" fillId="7" borderId="5" xfId="0" applyFont="1" applyFill="1" applyBorder="1"/>
    <xf numFmtId="0" fontId="4" fillId="7" borderId="3" xfId="0" applyFont="1" applyFill="1" applyBorder="1"/>
    <xf numFmtId="0" fontId="4" fillId="7" borderId="5" xfId="0" applyFont="1" applyFill="1" applyBorder="1"/>
    <xf numFmtId="0" fontId="7" fillId="7" borderId="3" xfId="0" applyFont="1" applyFill="1" applyBorder="1" applyAlignment="1">
      <alignment horizontal="left"/>
    </xf>
    <xf numFmtId="0" fontId="7" fillId="7" borderId="5" xfId="0" applyFont="1" applyFill="1" applyBorder="1" applyAlignment="1">
      <alignment horizontal="left"/>
    </xf>
    <xf numFmtId="0" fontId="2" fillId="7" borderId="3" xfId="0" applyFont="1" applyFill="1" applyBorder="1" applyAlignment="1">
      <alignment horizontal="left"/>
    </xf>
    <xf numFmtId="0" fontId="2" fillId="7" borderId="5" xfId="0" applyFont="1" applyFill="1" applyBorder="1" applyAlignment="1">
      <alignment horizontal="left"/>
    </xf>
    <xf numFmtId="0" fontId="5" fillId="8" borderId="3" xfId="0" applyFont="1" applyFill="1" applyBorder="1"/>
    <xf numFmtId="0" fontId="5" fillId="9" borderId="2" xfId="0" applyFont="1" applyFill="1" applyBorder="1" applyAlignment="1">
      <alignment vertical="center"/>
    </xf>
    <xf numFmtId="3" fontId="5" fillId="3" borderId="4" xfId="0" applyNumberFormat="1" applyFont="1" applyFill="1" applyBorder="1" applyAlignment="1">
      <alignment horizontal="right" vertical="center" indent="1"/>
    </xf>
    <xf numFmtId="164" fontId="5" fillId="3" borderId="6" xfId="0" applyNumberFormat="1" applyFont="1" applyFill="1" applyBorder="1" applyAlignment="1">
      <alignment horizontal="right" vertical="center" indent="2"/>
    </xf>
    <xf numFmtId="177" fontId="7" fillId="0" borderId="0" xfId="0" applyNumberFormat="1" applyFont="1" applyFill="1" applyBorder="1"/>
    <xf numFmtId="0" fontId="13" fillId="0" borderId="0" xfId="0" applyFont="1"/>
    <xf numFmtId="177" fontId="12" fillId="0" borderId="0" xfId="0" applyNumberFormat="1" applyFont="1" applyFill="1" applyBorder="1"/>
    <xf numFmtId="177" fontId="14" fillId="0" borderId="0" xfId="0" applyNumberFormat="1" applyFont="1" applyFill="1" applyBorder="1"/>
    <xf numFmtId="3" fontId="5" fillId="5" borderId="7" xfId="0" applyNumberFormat="1" applyFont="1" applyFill="1" applyBorder="1" applyAlignment="1">
      <alignment horizontal="right" vertical="center" indent="1"/>
    </xf>
    <xf numFmtId="164" fontId="5" fillId="5" borderId="6" xfId="0" applyNumberFormat="1" applyFont="1" applyFill="1" applyBorder="1" applyAlignment="1">
      <alignment horizontal="right" vertical="center" indent="2"/>
    </xf>
    <xf numFmtId="0" fontId="15" fillId="6" borderId="8" xfId="0" applyFont="1" applyFill="1" applyBorder="1"/>
    <xf numFmtId="178" fontId="2" fillId="6" borderId="16" xfId="0" applyNumberFormat="1" applyFont="1" applyFill="1" applyBorder="1" applyAlignment="1" applyProtection="1">
      <alignment horizontal="right" indent="1"/>
      <protection locked="0" hidden="1"/>
    </xf>
    <xf numFmtId="178" fontId="2" fillId="6" borderId="11" xfId="0" applyNumberFormat="1" applyFont="1" applyFill="1" applyBorder="1" applyAlignment="1" applyProtection="1">
      <alignment horizontal="right" indent="1"/>
      <protection locked="0" hidden="1"/>
    </xf>
    <xf numFmtId="0" fontId="15" fillId="6" borderId="16" xfId="0" applyFont="1" applyFill="1" applyBorder="1" applyAlignment="1">
      <alignment horizontal="right" indent="1"/>
    </xf>
    <xf numFmtId="178" fontId="7" fillId="6" borderId="16" xfId="0" applyNumberFormat="1" applyFont="1" applyFill="1" applyBorder="1" applyAlignment="1" applyProtection="1">
      <alignment horizontal="right" indent="1"/>
      <protection locked="0" hidden="1"/>
    </xf>
    <xf numFmtId="178" fontId="7" fillId="6" borderId="11" xfId="0" applyNumberFormat="1" applyFont="1" applyFill="1" applyBorder="1" applyAlignment="1" applyProtection="1">
      <alignment horizontal="right" indent="1"/>
      <protection locked="0" hidden="1"/>
    </xf>
    <xf numFmtId="0" fontId="2" fillId="6" borderId="16" xfId="0" applyFont="1" applyFill="1" applyBorder="1" applyAlignment="1">
      <alignment horizontal="center"/>
    </xf>
    <xf numFmtId="3" fontId="2" fillId="6" borderId="16" xfId="0" applyNumberFormat="1" applyFont="1" applyFill="1" applyBorder="1" applyAlignment="1">
      <alignment horizontal="right" indent="1"/>
    </xf>
    <xf numFmtId="0" fontId="5" fillId="8" borderId="1" xfId="0" applyFont="1" applyFill="1" applyBorder="1"/>
    <xf numFmtId="0" fontId="2" fillId="10" borderId="0" xfId="0" applyFont="1" applyFill="1" applyBorder="1" applyAlignment="1">
      <alignment horizontal="center"/>
    </xf>
    <xf numFmtId="0" fontId="2" fillId="10" borderId="8" xfId="0" applyFont="1" applyFill="1" applyBorder="1" applyAlignment="1">
      <alignment horizontal="center"/>
    </xf>
    <xf numFmtId="178" fontId="2" fillId="10" borderId="0" xfId="0" applyNumberFormat="1" applyFont="1" applyFill="1" applyBorder="1" applyAlignment="1" applyProtection="1">
      <alignment horizontal="right" indent="1"/>
      <protection locked="0" hidden="1"/>
    </xf>
    <xf numFmtId="164" fontId="2" fillId="10" borderId="8" xfId="0" applyNumberFormat="1" applyFont="1" applyFill="1" applyBorder="1" applyAlignment="1">
      <alignment horizontal="right" indent="2"/>
    </xf>
    <xf numFmtId="178" fontId="2" fillId="10" borderId="11" xfId="0" applyNumberFormat="1" applyFont="1" applyFill="1" applyBorder="1" applyAlignment="1" applyProtection="1">
      <alignment horizontal="right" indent="1"/>
      <protection locked="0" hidden="1"/>
    </xf>
    <xf numFmtId="164" fontId="2" fillId="10" borderId="10" xfId="0" applyNumberFormat="1" applyFont="1" applyFill="1" applyBorder="1" applyAlignment="1">
      <alignment horizontal="right" indent="2"/>
    </xf>
    <xf numFmtId="178" fontId="2" fillId="10" borderId="9" xfId="0" applyNumberFormat="1" applyFont="1" applyFill="1" applyBorder="1" applyAlignment="1" applyProtection="1">
      <alignment horizontal="right" indent="1"/>
      <protection locked="0" hidden="1"/>
    </xf>
    <xf numFmtId="3" fontId="2" fillId="10" borderId="0" xfId="0" applyNumberFormat="1" applyFont="1" applyFill="1" applyAlignment="1">
      <alignment horizontal="right" indent="1"/>
    </xf>
    <xf numFmtId="0" fontId="2" fillId="10" borderId="8" xfId="0" applyFont="1" applyFill="1" applyBorder="1" applyAlignment="1">
      <alignment horizontal="right" indent="2"/>
    </xf>
    <xf numFmtId="164" fontId="4" fillId="10" borderId="8" xfId="0" applyNumberFormat="1" applyFont="1" applyFill="1" applyBorder="1" applyAlignment="1">
      <alignment horizontal="right" indent="2"/>
    </xf>
    <xf numFmtId="164" fontId="4" fillId="10" borderId="10" xfId="0" applyNumberFormat="1" applyFont="1" applyFill="1" applyBorder="1" applyAlignment="1">
      <alignment horizontal="right" indent="2"/>
    </xf>
    <xf numFmtId="178" fontId="7" fillId="10" borderId="0" xfId="0" applyNumberFormat="1" applyFont="1" applyFill="1" applyBorder="1" applyAlignment="1" applyProtection="1">
      <alignment horizontal="right" indent="1"/>
      <protection locked="0" hidden="1"/>
    </xf>
    <xf numFmtId="164" fontId="7" fillId="10" borderId="8" xfId="0" applyNumberFormat="1" applyFont="1" applyFill="1" applyBorder="1" applyAlignment="1">
      <alignment horizontal="right" indent="2"/>
    </xf>
    <xf numFmtId="178" fontId="7" fillId="10" borderId="11" xfId="0" applyNumberFormat="1" applyFont="1" applyFill="1" applyBorder="1" applyAlignment="1" applyProtection="1">
      <alignment horizontal="right" indent="1"/>
      <protection locked="0" hidden="1"/>
    </xf>
    <xf numFmtId="164" fontId="7" fillId="10" borderId="10" xfId="0" applyNumberFormat="1" applyFont="1" applyFill="1" applyBorder="1" applyAlignment="1">
      <alignment horizontal="right" indent="2"/>
    </xf>
    <xf numFmtId="178" fontId="2" fillId="10" borderId="0" xfId="0" applyNumberFormat="1" applyFont="1" applyFill="1" applyAlignment="1" applyProtection="1">
      <alignment horizontal="right" indent="1"/>
      <protection locked="0" hidden="1"/>
    </xf>
    <xf numFmtId="178" fontId="7" fillId="10" borderId="9" xfId="0" applyNumberFormat="1" applyFont="1" applyFill="1" applyBorder="1" applyAlignment="1" applyProtection="1">
      <alignment horizontal="right" indent="1"/>
      <protection locked="0" hidden="1"/>
    </xf>
    <xf numFmtId="0" fontId="7" fillId="0" borderId="0" xfId="0" applyFont="1" applyBorder="1" applyAlignment="1">
      <alignment horizontal="left"/>
    </xf>
    <xf numFmtId="0" fontId="1" fillId="0" borderId="9" xfId="0" applyFont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16" fillId="9" borderId="1" xfId="0" applyFont="1" applyFill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177" fontId="7" fillId="0" borderId="14" xfId="0" applyNumberFormat="1" applyFont="1" applyFill="1" applyBorder="1" applyAlignment="1">
      <alignment wrapText="1"/>
    </xf>
    <xf numFmtId="0" fontId="0" fillId="0" borderId="14" xfId="0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zoomScale="110" zoomScaleNormal="110" workbookViewId="0">
      <selection activeCell="A33" sqref="A33"/>
    </sheetView>
  </sheetViews>
  <sheetFormatPr baseColWidth="10" defaultRowHeight="15" x14ac:dyDescent="0.25"/>
  <cols>
    <col min="1" max="1" width="24.140625" customWidth="1"/>
    <col min="2" max="2" width="9.7109375" customWidth="1"/>
    <col min="3" max="3" width="7.7109375" customWidth="1"/>
    <col min="4" max="4" width="9.7109375" customWidth="1"/>
    <col min="5" max="5" width="7.7109375" customWidth="1"/>
    <col min="6" max="6" width="9.7109375" customWidth="1"/>
    <col min="7" max="7" width="7.7109375" customWidth="1"/>
    <col min="8" max="8" width="9.7109375" customWidth="1"/>
    <col min="9" max="9" width="7.7109375" customWidth="1"/>
    <col min="10" max="10" width="9.7109375" customWidth="1"/>
    <col min="11" max="11" width="7.7109375" customWidth="1"/>
    <col min="12" max="12" width="9.7109375" customWidth="1"/>
    <col min="13" max="13" width="7.7109375" customWidth="1"/>
  </cols>
  <sheetData>
    <row r="1" spans="1:13" ht="30" customHeight="1" x14ac:dyDescent="0.25">
      <c r="A1" s="58" t="s">
        <v>31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</row>
    <row r="2" spans="1:13" ht="15.75" customHeight="1" x14ac:dyDescent="0.25">
      <c r="A2" s="74" t="s">
        <v>24</v>
      </c>
      <c r="B2" s="59" t="s">
        <v>34</v>
      </c>
      <c r="C2" s="60"/>
      <c r="D2" s="60"/>
      <c r="E2" s="60"/>
      <c r="F2" s="60"/>
      <c r="G2" s="61"/>
      <c r="H2" s="62" t="s">
        <v>35</v>
      </c>
      <c r="I2" s="63"/>
      <c r="J2" s="63"/>
      <c r="K2" s="63"/>
      <c r="L2" s="63"/>
      <c r="M2" s="64"/>
    </row>
    <row r="3" spans="1:13" ht="16.5" customHeight="1" x14ac:dyDescent="0.25">
      <c r="A3" s="75"/>
      <c r="B3" s="65" t="s">
        <v>36</v>
      </c>
      <c r="C3" s="66"/>
      <c r="D3" s="67" t="s">
        <v>21</v>
      </c>
      <c r="E3" s="68"/>
      <c r="F3" s="65" t="s">
        <v>22</v>
      </c>
      <c r="G3" s="69"/>
      <c r="H3" s="70" t="s">
        <v>36</v>
      </c>
      <c r="I3" s="71"/>
      <c r="J3" s="72" t="s">
        <v>21</v>
      </c>
      <c r="K3" s="73"/>
      <c r="L3" s="72" t="s">
        <v>22</v>
      </c>
      <c r="M3" s="73"/>
    </row>
    <row r="4" spans="1:13" ht="14.25" customHeight="1" x14ac:dyDescent="0.25">
      <c r="A4" s="76"/>
      <c r="B4" s="1" t="s">
        <v>0</v>
      </c>
      <c r="C4" s="2" t="s">
        <v>1</v>
      </c>
      <c r="D4" s="1" t="s">
        <v>0</v>
      </c>
      <c r="E4" s="2" t="s">
        <v>1</v>
      </c>
      <c r="F4" s="1" t="s">
        <v>0</v>
      </c>
      <c r="G4" s="2" t="s">
        <v>1</v>
      </c>
      <c r="H4" s="3" t="s">
        <v>0</v>
      </c>
      <c r="I4" s="4" t="s">
        <v>1</v>
      </c>
      <c r="J4" s="5" t="s">
        <v>0</v>
      </c>
      <c r="K4" s="4" t="s">
        <v>1</v>
      </c>
      <c r="L4" s="5" t="s">
        <v>0</v>
      </c>
      <c r="M4" s="4" t="s">
        <v>1</v>
      </c>
    </row>
    <row r="5" spans="1:13" ht="12.95" customHeight="1" x14ac:dyDescent="0.25">
      <c r="A5" s="39" t="s">
        <v>3</v>
      </c>
      <c r="B5" s="6"/>
      <c r="C5" s="7"/>
      <c r="D5" s="37"/>
      <c r="E5" s="8"/>
      <c r="F5" s="6"/>
      <c r="G5" s="8"/>
      <c r="H5" s="40"/>
      <c r="I5" s="41"/>
      <c r="J5" s="40"/>
      <c r="K5" s="41"/>
      <c r="L5" s="40"/>
      <c r="M5" s="41"/>
    </row>
    <row r="6" spans="1:13" ht="12.95" customHeight="1" x14ac:dyDescent="0.25">
      <c r="A6" s="13" t="s">
        <v>4</v>
      </c>
      <c r="B6" s="32">
        <v>319031</v>
      </c>
      <c r="C6" s="9">
        <f>B6/B31*100</f>
        <v>58.246246312038096</v>
      </c>
      <c r="D6" s="32">
        <v>264601</v>
      </c>
      <c r="E6" s="9">
        <f>D6/D31*100</f>
        <v>58.193970370891691</v>
      </c>
      <c r="F6" s="32">
        <v>52756</v>
      </c>
      <c r="G6" s="9">
        <f>F6/F31*100</f>
        <v>58.260447035957242</v>
      </c>
      <c r="H6" s="42">
        <v>316552</v>
      </c>
      <c r="I6" s="43">
        <f>(H6/H31)*100</f>
        <v>57.459839175182879</v>
      </c>
      <c r="J6" s="42">
        <v>263046</v>
      </c>
      <c r="K6" s="43">
        <f xml:space="preserve"> (J6/J31)*100</f>
        <v>57.418830956216517</v>
      </c>
      <c r="L6" s="42">
        <v>51279</v>
      </c>
      <c r="M6" s="43">
        <f xml:space="preserve"> (L6/L31)*100</f>
        <v>57.269376814831361</v>
      </c>
    </row>
    <row r="7" spans="1:13" ht="12.95" customHeight="1" x14ac:dyDescent="0.25">
      <c r="A7" s="14" t="s">
        <v>5</v>
      </c>
      <c r="B7" s="33">
        <v>228696</v>
      </c>
      <c r="C7" s="10">
        <f>B7/B31*100</f>
        <v>41.753571115590219</v>
      </c>
      <c r="D7" s="33">
        <v>190087</v>
      </c>
      <c r="E7" s="10">
        <f>D7/D31*100</f>
        <v>41.806029629108309</v>
      </c>
      <c r="F7" s="33">
        <v>37795</v>
      </c>
      <c r="G7" s="10">
        <f>F7/F31*100</f>
        <v>41.738448626203727</v>
      </c>
      <c r="H7" s="44">
        <v>234356</v>
      </c>
      <c r="I7" s="45">
        <f>(H7/H31)*100</f>
        <v>42.539797789112562</v>
      </c>
      <c r="J7" s="46">
        <v>195070</v>
      </c>
      <c r="K7" s="45">
        <f xml:space="preserve"> (J7/J31) *100</f>
        <v>42.580732475039184</v>
      </c>
      <c r="L7" s="46">
        <v>38261</v>
      </c>
      <c r="M7" s="45">
        <f>(L7/L31) *100</f>
        <v>42.730623185168639</v>
      </c>
    </row>
    <row r="8" spans="1:13" ht="12.95" customHeight="1" x14ac:dyDescent="0.25">
      <c r="A8" s="21" t="s">
        <v>6</v>
      </c>
      <c r="B8" s="34"/>
      <c r="C8" s="31"/>
      <c r="D8" s="38"/>
      <c r="E8" s="31"/>
      <c r="F8" s="38"/>
      <c r="G8" s="9"/>
      <c r="H8" s="47"/>
      <c r="I8" s="48"/>
      <c r="J8" s="47"/>
      <c r="K8" s="43"/>
      <c r="L8" s="47"/>
      <c r="M8" s="49"/>
    </row>
    <row r="9" spans="1:13" ht="12.95" customHeight="1" x14ac:dyDescent="0.25">
      <c r="A9" s="15" t="s">
        <v>7</v>
      </c>
      <c r="B9" s="32">
        <v>8273</v>
      </c>
      <c r="C9" s="9">
        <f>B9/B31*100</f>
        <v>1.5104212309759588</v>
      </c>
      <c r="D9" s="32">
        <v>6291</v>
      </c>
      <c r="E9" s="9">
        <f>D9/D31*100</f>
        <v>1.3835861073967204</v>
      </c>
      <c r="F9" s="32">
        <v>1980</v>
      </c>
      <c r="G9" s="9">
        <f>F9/F31*100</f>
        <v>2.1865889212827989</v>
      </c>
      <c r="H9" s="42">
        <v>8389</v>
      </c>
      <c r="I9" s="43">
        <f>(H9/H31)*100</f>
        <v>1.5227532627833948</v>
      </c>
      <c r="J9" s="42">
        <v>6299</v>
      </c>
      <c r="K9" s="43">
        <f>(J9/J31)*100</f>
        <v>1.3749732601644118</v>
      </c>
      <c r="L9" s="42">
        <v>2089</v>
      </c>
      <c r="M9" s="49">
        <f>(L9/L31)*100</f>
        <v>2.3330355148536968</v>
      </c>
    </row>
    <row r="10" spans="1:13" ht="12.95" customHeight="1" x14ac:dyDescent="0.25">
      <c r="A10" s="15" t="s">
        <v>8</v>
      </c>
      <c r="B10" s="32">
        <v>145164</v>
      </c>
      <c r="C10" s="9">
        <f>B10/B31*100</f>
        <v>26.502935763736744</v>
      </c>
      <c r="D10" s="32">
        <v>120301</v>
      </c>
      <c r="E10" s="9">
        <f>D10/D31*100</f>
        <v>26.45792279541136</v>
      </c>
      <c r="F10" s="32">
        <v>24775</v>
      </c>
      <c r="G10" s="9">
        <f>F10/F31*100</f>
        <v>27.359969962010776</v>
      </c>
      <c r="H10" s="42">
        <v>148491</v>
      </c>
      <c r="I10" s="43">
        <f>(H10/H31)*100</f>
        <v>26.953767403024088</v>
      </c>
      <c r="J10" s="42">
        <v>123520</v>
      </c>
      <c r="K10" s="43">
        <f>(J10/J31)*100</f>
        <v>26.962485647802531</v>
      </c>
      <c r="L10" s="42">
        <v>24854</v>
      </c>
      <c r="M10" s="49">
        <f>(L10/L31)*100</f>
        <v>27.757426848335935</v>
      </c>
    </row>
    <row r="11" spans="1:13" ht="12.95" customHeight="1" x14ac:dyDescent="0.25">
      <c r="A11" s="15" t="s">
        <v>9</v>
      </c>
      <c r="B11" s="32">
        <v>225640</v>
      </c>
      <c r="C11" s="9">
        <f>B11/B31*100</f>
        <v>41.195629947711268</v>
      </c>
      <c r="D11" s="32">
        <v>185004</v>
      </c>
      <c r="E11" s="9">
        <f>D11/D31*100</f>
        <v>40.688120205503552</v>
      </c>
      <c r="F11" s="32">
        <v>39799</v>
      </c>
      <c r="G11" s="9">
        <f>F11/F31*100</f>
        <v>43.951541655623288</v>
      </c>
      <c r="H11" s="42">
        <v>229822</v>
      </c>
      <c r="I11" s="43">
        <f>(H11/H31)*100</f>
        <v>41.716795846871541</v>
      </c>
      <c r="J11" s="42">
        <v>189077</v>
      </c>
      <c r="K11" s="43">
        <f>(J11/J31)*100</f>
        <v>41.272554232752263</v>
      </c>
      <c r="L11" s="42">
        <v>39767</v>
      </c>
      <c r="M11" s="49">
        <f>(L11/L31)*100</f>
        <v>44.412553048916685</v>
      </c>
    </row>
    <row r="12" spans="1:13" ht="12.95" customHeight="1" x14ac:dyDescent="0.25">
      <c r="A12" s="15" t="s">
        <v>10</v>
      </c>
      <c r="B12" s="32">
        <v>75658</v>
      </c>
      <c r="C12" s="9">
        <f>B12/B31*100</f>
        <v>13.813060497181082</v>
      </c>
      <c r="D12" s="32">
        <v>68855</v>
      </c>
      <c r="E12" s="9">
        <f>D12/D31*100</f>
        <v>15.143351045112253</v>
      </c>
      <c r="F12" s="32">
        <v>6564</v>
      </c>
      <c r="G12" s="9">
        <f>F12/F31*100</f>
        <v>7.248873575404188</v>
      </c>
      <c r="H12" s="42">
        <v>74947</v>
      </c>
      <c r="I12" s="43">
        <f>(H12/H31)*100</f>
        <v>13.604218474887006</v>
      </c>
      <c r="J12" s="42">
        <v>68326</v>
      </c>
      <c r="K12" s="43">
        <f>(J12/J31)*100</f>
        <v>14.914498011429369</v>
      </c>
      <c r="L12" s="42">
        <v>6273</v>
      </c>
      <c r="M12" s="49">
        <f>(L12/L31)*100</f>
        <v>7.0058074603529157</v>
      </c>
    </row>
    <row r="13" spans="1:13" ht="12.95" customHeight="1" x14ac:dyDescent="0.25">
      <c r="A13" s="15" t="s">
        <v>11</v>
      </c>
      <c r="B13" s="32">
        <v>72523</v>
      </c>
      <c r="C13" s="9">
        <f>B13/B31*100</f>
        <v>13.240696111938771</v>
      </c>
      <c r="D13" s="32">
        <v>58177</v>
      </c>
      <c r="E13" s="9">
        <f>D13/D31*100</f>
        <v>12.794927510732634</v>
      </c>
      <c r="F13" s="32">
        <v>13404</v>
      </c>
      <c r="G13" s="9">
        <f>F13/F31*100</f>
        <v>14.802544394381128</v>
      </c>
      <c r="H13" s="42">
        <v>69333</v>
      </c>
      <c r="I13" s="43">
        <f>(H13/H31)*100</f>
        <v>12.585177252182753</v>
      </c>
      <c r="J13" s="42">
        <v>55447</v>
      </c>
      <c r="K13" s="43">
        <f>(J13/J31)*100</f>
        <v>12.103213582526774</v>
      </c>
      <c r="L13" s="42">
        <v>12711</v>
      </c>
      <c r="M13" s="49">
        <f>(L13/L31)*100</f>
        <v>14.195890104981016</v>
      </c>
    </row>
    <row r="14" spans="1:13" ht="12.95" customHeight="1" x14ac:dyDescent="0.25">
      <c r="A14" s="16" t="s">
        <v>2</v>
      </c>
      <c r="B14" s="33">
        <v>20470</v>
      </c>
      <c r="C14" s="10">
        <f>B14/B31*100</f>
        <v>3.7372564484561681</v>
      </c>
      <c r="D14" s="33">
        <v>16060</v>
      </c>
      <c r="E14" s="10">
        <f>D14/D31*100</f>
        <v>3.5320923358434793</v>
      </c>
      <c r="F14" s="33">
        <v>4030</v>
      </c>
      <c r="G14" s="10">
        <f>F14/F31*100</f>
        <v>4.4504814912978174</v>
      </c>
      <c r="H14" s="44">
        <v>19928</v>
      </c>
      <c r="I14" s="45">
        <f>(H14/H31)*100</f>
        <v>3.6172877602512208</v>
      </c>
      <c r="J14" s="46">
        <v>15449</v>
      </c>
      <c r="K14" s="45">
        <f>(J14/J31)*100</f>
        <v>3.3722752653246544</v>
      </c>
      <c r="L14" s="46">
        <v>3846</v>
      </c>
      <c r="M14" s="50">
        <f>(L14/L31)*100</f>
        <v>4.2952870225597497</v>
      </c>
    </row>
    <row r="15" spans="1:13" ht="12.95" customHeight="1" x14ac:dyDescent="0.25">
      <c r="A15" s="21" t="s">
        <v>33</v>
      </c>
      <c r="B15" s="34"/>
      <c r="C15" s="31"/>
      <c r="D15" s="38"/>
      <c r="E15" s="31"/>
      <c r="F15" s="38"/>
      <c r="G15" s="9"/>
      <c r="H15" s="47"/>
      <c r="I15" s="43"/>
      <c r="J15" s="47"/>
      <c r="K15" s="43"/>
      <c r="L15" s="47"/>
      <c r="M15" s="43"/>
    </row>
    <row r="16" spans="1:13" ht="12.95" customHeight="1" x14ac:dyDescent="0.25">
      <c r="A16" s="15" t="s">
        <v>15</v>
      </c>
      <c r="B16" s="32">
        <v>281050</v>
      </c>
      <c r="C16" s="9">
        <f>B16/B31*100</f>
        <v>51.311965062950947</v>
      </c>
      <c r="D16" s="32">
        <v>214698</v>
      </c>
      <c r="E16" s="9">
        <f>D16/D31*100</f>
        <v>47.218752199310302</v>
      </c>
      <c r="F16" s="32">
        <v>64957</v>
      </c>
      <c r="G16" s="9">
        <f>F16/F31*100</f>
        <v>71.734473009983219</v>
      </c>
      <c r="H16" s="42">
        <v>283489</v>
      </c>
      <c r="I16" s="43">
        <f xml:space="preserve"> (H16/H31)*100</f>
        <v>51.458314425223719</v>
      </c>
      <c r="J16" s="42">
        <v>217817</v>
      </c>
      <c r="K16" s="43">
        <f>(J16/J31)*100</f>
        <v>47.546047088304761</v>
      </c>
      <c r="L16" s="42">
        <v>64052</v>
      </c>
      <c r="M16" s="49">
        <f>(L16/L31)*100</f>
        <v>71.534509716327904</v>
      </c>
    </row>
    <row r="17" spans="1:13" ht="12.95" customHeight="1" x14ac:dyDescent="0.25">
      <c r="A17" s="15" t="s">
        <v>16</v>
      </c>
      <c r="B17" s="32">
        <v>226828</v>
      </c>
      <c r="C17" s="9">
        <f>B17/B31*100</f>
        <v>41.412525925276775</v>
      </c>
      <c r="D17" s="32">
        <v>207805</v>
      </c>
      <c r="E17" s="9">
        <f>D17/D31*100</f>
        <v>45.702767612076848</v>
      </c>
      <c r="F17" s="32">
        <v>18660</v>
      </c>
      <c r="G17" s="9">
        <f>F17/F31*100</f>
        <v>20.606944076331832</v>
      </c>
      <c r="H17" s="42">
        <v>229754</v>
      </c>
      <c r="I17" s="43">
        <f>(H17/H31)*100</f>
        <v>41.70445263291645</v>
      </c>
      <c r="J17" s="42">
        <v>210575</v>
      </c>
      <c r="K17" s="43">
        <f>(J17/J31)*100</f>
        <v>45.965231665204158</v>
      </c>
      <c r="L17" s="42">
        <v>18809</v>
      </c>
      <c r="M17" s="49">
        <f>(L17/L31)*100</f>
        <v>21.006254188072372</v>
      </c>
    </row>
    <row r="18" spans="1:13" ht="12.95" customHeight="1" x14ac:dyDescent="0.25">
      <c r="A18" s="15" t="s">
        <v>17</v>
      </c>
      <c r="B18" s="32">
        <v>27132</v>
      </c>
      <c r="C18" s="9">
        <f>B18/B31*100</f>
        <v>4.9535535886425377</v>
      </c>
      <c r="D18" s="32">
        <v>22546</v>
      </c>
      <c r="E18" s="9">
        <f>D18/D31*100</f>
        <v>4.958564994017876</v>
      </c>
      <c r="F18" s="32">
        <v>4239</v>
      </c>
      <c r="G18" s="9">
        <f>F18/F31*100</f>
        <v>4.6812880996554469</v>
      </c>
      <c r="H18" s="42">
        <v>25131</v>
      </c>
      <c r="I18" s="43">
        <f>(H18/H31)*100</f>
        <v>4.5617251456680767</v>
      </c>
      <c r="J18" s="42">
        <v>20618</v>
      </c>
      <c r="K18" s="43">
        <f>(J18/J31)*100</f>
        <v>4.5005871849610806</v>
      </c>
      <c r="L18" s="42">
        <v>3943</v>
      </c>
      <c r="M18" s="49">
        <f>(L18/L31)*100</f>
        <v>4.4036184945275858</v>
      </c>
    </row>
    <row r="19" spans="1:13" ht="12.95" customHeight="1" x14ac:dyDescent="0.25">
      <c r="A19" s="14" t="s">
        <v>18</v>
      </c>
      <c r="B19" s="33">
        <v>12718</v>
      </c>
      <c r="C19" s="10">
        <f>B19/B31*100</f>
        <v>2.3219554231297286</v>
      </c>
      <c r="D19" s="33">
        <v>9639</v>
      </c>
      <c r="E19" s="10">
        <f>D19/D31*100</f>
        <v>2.119915194594975</v>
      </c>
      <c r="F19" s="33">
        <v>2696</v>
      </c>
      <c r="G19" s="10">
        <f>F19/F31*100</f>
        <v>2.9772948140295079</v>
      </c>
      <c r="H19" s="44">
        <v>12536</v>
      </c>
      <c r="I19" s="45">
        <f>(H19/H31)*100</f>
        <v>2.2755077961917554</v>
      </c>
      <c r="J19" s="46">
        <v>9108</v>
      </c>
      <c r="K19" s="45">
        <f>(J19/J31)*100</f>
        <v>1.9881340615299989</v>
      </c>
      <c r="L19" s="46">
        <v>2736</v>
      </c>
      <c r="M19" s="50">
        <f>(L19/L31)*100</f>
        <v>3.0556176010721465</v>
      </c>
    </row>
    <row r="20" spans="1:13" ht="12.95" customHeight="1" x14ac:dyDescent="0.25">
      <c r="A20" s="21" t="s">
        <v>12</v>
      </c>
      <c r="B20" s="34"/>
      <c r="C20" s="31"/>
      <c r="D20" s="38"/>
      <c r="E20" s="31"/>
      <c r="F20" s="38"/>
      <c r="G20" s="9"/>
      <c r="H20" s="47"/>
      <c r="I20" s="48"/>
      <c r="J20" s="47"/>
      <c r="K20" s="43"/>
      <c r="L20" s="47"/>
      <c r="M20" s="43"/>
    </row>
    <row r="21" spans="1:13" ht="12.95" customHeight="1" x14ac:dyDescent="0.25">
      <c r="A21" s="13" t="s">
        <v>19</v>
      </c>
      <c r="B21" s="32">
        <v>472070</v>
      </c>
      <c r="C21" s="9">
        <f>B21/B31*100</f>
        <v>86.186939502818916</v>
      </c>
      <c r="D21" s="32">
        <v>387366</v>
      </c>
      <c r="E21" s="9">
        <f>D21/D31*100</f>
        <v>85.193803223309175</v>
      </c>
      <c r="F21" s="32">
        <v>84562</v>
      </c>
      <c r="G21" s="9">
        <f>F21/F31*100</f>
        <v>93.385016344200025</v>
      </c>
      <c r="H21" s="42">
        <v>476972</v>
      </c>
      <c r="I21" s="43">
        <f>(H21/H31)*100</f>
        <v>86.578933038064292</v>
      </c>
      <c r="J21" s="42">
        <v>392748</v>
      </c>
      <c r="K21" s="43">
        <f>(J21/J31)*100</f>
        <v>85.730750592642067</v>
      </c>
      <c r="L21" s="42">
        <v>84071</v>
      </c>
      <c r="M21" s="43">
        <f>(L21/L31)*100</f>
        <v>93.892115255751619</v>
      </c>
    </row>
    <row r="22" spans="1:13" ht="12.95" customHeight="1" x14ac:dyDescent="0.25">
      <c r="A22" s="13" t="s">
        <v>20</v>
      </c>
      <c r="B22" s="32">
        <v>75008</v>
      </c>
      <c r="C22" s="9">
        <f>B22/B31*100</f>
        <v>13.694388455583795</v>
      </c>
      <c r="D22" s="32">
        <v>66798</v>
      </c>
      <c r="E22" s="9">
        <f>D22/D31*100</f>
        <v>14.690952917165175</v>
      </c>
      <c r="F22" s="32">
        <v>5864</v>
      </c>
      <c r="G22" s="9">
        <f>F22/F31*100</f>
        <v>6.4758370880819855</v>
      </c>
      <c r="H22" s="42">
        <v>72998</v>
      </c>
      <c r="I22" s="43">
        <f>(H22/H31)*100</f>
        <v>13.250440180791781</v>
      </c>
      <c r="J22" s="42">
        <v>64633</v>
      </c>
      <c r="K22" s="43">
        <f>(J22/J31)*100</f>
        <v>14.108373825084367</v>
      </c>
      <c r="L22" s="42">
        <v>5266</v>
      </c>
      <c r="M22" s="43">
        <f>(L22/L31)*100</f>
        <v>5.8811704266249727</v>
      </c>
    </row>
    <row r="23" spans="1:13" ht="12.95" customHeight="1" x14ac:dyDescent="0.25">
      <c r="A23" s="17" t="s">
        <v>29</v>
      </c>
      <c r="B23" s="35">
        <v>24715</v>
      </c>
      <c r="C23" s="11">
        <f>B23/B31*100</f>
        <v>4.5122761662723105</v>
      </c>
      <c r="D23" s="35">
        <v>23326</v>
      </c>
      <c r="E23" s="11">
        <f>D23/D31*100</f>
        <v>5.1301111971285804</v>
      </c>
      <c r="F23" s="35">
        <v>1389</v>
      </c>
      <c r="G23" s="11">
        <f>F23/F31*100</f>
        <v>1.5339252584150542</v>
      </c>
      <c r="H23" s="51">
        <v>28235</v>
      </c>
      <c r="I23" s="52">
        <f>(H23/H31)*100</f>
        <v>5.1251565591475927</v>
      </c>
      <c r="J23" s="51">
        <v>26650</v>
      </c>
      <c r="K23" s="52">
        <f>(J23/J31)*100</f>
        <v>5.8172785177617996</v>
      </c>
      <c r="L23" s="51">
        <v>1585</v>
      </c>
      <c r="M23" s="52">
        <f>(L23/L31)*100</f>
        <v>1.7701585883404065</v>
      </c>
    </row>
    <row r="24" spans="1:13" ht="12.95" customHeight="1" x14ac:dyDescent="0.25">
      <c r="A24" s="18" t="s">
        <v>30</v>
      </c>
      <c r="B24" s="36">
        <v>5748</v>
      </c>
      <c r="C24" s="12">
        <f>B24/B31*100</f>
        <v>1.0494259924634126</v>
      </c>
      <c r="D24" s="36">
        <v>5236</v>
      </c>
      <c r="E24" s="12">
        <f>D24/D31*100</f>
        <v>1.1515588711380111</v>
      </c>
      <c r="F24" s="36">
        <v>110</v>
      </c>
      <c r="G24" s="12">
        <f>F24/F31*100</f>
        <v>0.12147716229348883</v>
      </c>
      <c r="H24" s="53">
        <v>5791</v>
      </c>
      <c r="I24" s="54">
        <f>(H24/H31)*100</f>
        <v>1.0511698825579496</v>
      </c>
      <c r="J24" s="56">
        <v>5459</v>
      </c>
      <c r="K24" s="54">
        <f>(J24/J31)*100</f>
        <v>1.1916143875595371</v>
      </c>
      <c r="L24" s="56">
        <v>100</v>
      </c>
      <c r="M24" s="54">
        <f>(L24/L31)*100</f>
        <v>0.11168192986374804</v>
      </c>
    </row>
    <row r="25" spans="1:13" ht="12.95" customHeight="1" x14ac:dyDescent="0.25">
      <c r="A25" s="21" t="s">
        <v>13</v>
      </c>
      <c r="B25" s="34"/>
      <c r="C25" s="31"/>
      <c r="D25" s="38"/>
      <c r="E25" s="31"/>
      <c r="F25" s="38"/>
      <c r="G25" s="9"/>
      <c r="H25" s="47"/>
      <c r="I25" s="48"/>
      <c r="J25" s="47"/>
      <c r="K25" s="43"/>
      <c r="L25" s="47"/>
      <c r="M25" s="43"/>
    </row>
    <row r="26" spans="1:13" ht="12.95" customHeight="1" x14ac:dyDescent="0.25">
      <c r="A26" s="13" t="s">
        <v>14</v>
      </c>
      <c r="B26" s="32">
        <v>16085</v>
      </c>
      <c r="C26" s="9">
        <f>B26/B31*100</f>
        <v>2.9366765986036865</v>
      </c>
      <c r="D26" s="32">
        <v>14754</v>
      </c>
      <c r="E26" s="9">
        <f>D26/D31*100</f>
        <v>3.2448624111478641</v>
      </c>
      <c r="F26" s="32">
        <v>1329</v>
      </c>
      <c r="G26" s="9">
        <f>F26/F31*100</f>
        <v>1.4676649880731514</v>
      </c>
      <c r="H26" s="42">
        <v>15714</v>
      </c>
      <c r="I26" s="43">
        <f>(H26/H31)*100</f>
        <v>2.8523715307400481</v>
      </c>
      <c r="J26" s="42">
        <v>14538</v>
      </c>
      <c r="K26" s="43">
        <f>(J26/J31)*100</f>
        <v>3.173418202297225</v>
      </c>
      <c r="L26" s="42">
        <v>1168</v>
      </c>
      <c r="M26" s="43">
        <f>(L26/L31)*100</f>
        <v>1.3044449408085772</v>
      </c>
    </row>
    <row r="27" spans="1:13" ht="12.95" customHeight="1" x14ac:dyDescent="0.25">
      <c r="A27" s="13" t="s">
        <v>25</v>
      </c>
      <c r="B27" s="32">
        <v>181832</v>
      </c>
      <c r="C27" s="9">
        <f>B27/B31*100</f>
        <v>33.197499488797362</v>
      </c>
      <c r="D27" s="32">
        <v>147312</v>
      </c>
      <c r="E27" s="9">
        <f>D27/D31*100</f>
        <v>32.398479836723205</v>
      </c>
      <c r="F27" s="32">
        <v>34463</v>
      </c>
      <c r="G27" s="9">
        <f>F27/F31*100</f>
        <v>38.058794946550051</v>
      </c>
      <c r="H27" s="55">
        <v>183795</v>
      </c>
      <c r="I27" s="43">
        <f>H27/H31*100</f>
        <v>33.362073659944457</v>
      </c>
      <c r="J27" s="55">
        <v>150578</v>
      </c>
      <c r="K27" s="43">
        <f>J27/J31*100</f>
        <v>32.868824189400989</v>
      </c>
      <c r="L27" s="55">
        <v>33158</v>
      </c>
      <c r="M27" s="43">
        <f>L27/L31*100</f>
        <v>37.031494304221582</v>
      </c>
    </row>
    <row r="28" spans="1:13" ht="12.95" customHeight="1" x14ac:dyDescent="0.25">
      <c r="A28" s="13" t="s">
        <v>26</v>
      </c>
      <c r="B28" s="32">
        <v>161344</v>
      </c>
      <c r="C28" s="9">
        <f>B28/B31*100</f>
        <v>29.456956737650803</v>
      </c>
      <c r="D28" s="32">
        <v>136345</v>
      </c>
      <c r="E28" s="9">
        <f>D28/D31*100</f>
        <v>29.986496234780773</v>
      </c>
      <c r="F28" s="32">
        <v>24818</v>
      </c>
      <c r="G28" s="9">
        <f>F28/F31*100</f>
        <v>27.407456489089142</v>
      </c>
      <c r="H28" s="55">
        <v>160339</v>
      </c>
      <c r="I28" s="43">
        <f>H28/H31*100</f>
        <v>29.104390916846672</v>
      </c>
      <c r="J28" s="55">
        <v>136024</v>
      </c>
      <c r="K28" s="43">
        <f>J28/J31*100</f>
        <v>29.691913437149381</v>
      </c>
      <c r="L28" s="55">
        <v>24060</v>
      </c>
      <c r="M28" s="43">
        <f>L28/L31*100</f>
        <v>26.870672325217782</v>
      </c>
    </row>
    <row r="29" spans="1:13" ht="12.95" customHeight="1" x14ac:dyDescent="0.25">
      <c r="A29" s="19" t="s">
        <v>27</v>
      </c>
      <c r="B29" s="32">
        <v>153900</v>
      </c>
      <c r="C29" s="9">
        <f>B29/B31*100</f>
        <v>28.097888002804311</v>
      </c>
      <c r="D29" s="32">
        <v>130275</v>
      </c>
      <c r="E29" s="9">
        <f>D29/D31*100</f>
        <v>28.651514884932084</v>
      </c>
      <c r="F29" s="32">
        <v>22315</v>
      </c>
      <c r="G29" s="9">
        <f>F29/F31*100</f>
        <v>24.643298877992756</v>
      </c>
      <c r="H29" s="55">
        <v>157241</v>
      </c>
      <c r="I29" s="43">
        <f>(H29/H31)*100</f>
        <v>28.54204861048084</v>
      </c>
      <c r="J29" s="55">
        <v>132244</v>
      </c>
      <c r="K29" s="43">
        <f>(J29/J31) *100</f>
        <v>28.866798510427444</v>
      </c>
      <c r="L29" s="55">
        <v>23415</v>
      </c>
      <c r="M29" s="43">
        <f>(L29/L31) *100</f>
        <v>26.150323877596605</v>
      </c>
    </row>
    <row r="30" spans="1:13" ht="12.95" customHeight="1" x14ac:dyDescent="0.25">
      <c r="A30" s="20" t="s">
        <v>23</v>
      </c>
      <c r="B30" s="32">
        <v>34567</v>
      </c>
      <c r="C30" s="9">
        <f>B30/B31*100</f>
        <v>6.3109791721438384</v>
      </c>
      <c r="D30" s="32">
        <v>26002</v>
      </c>
      <c r="E30" s="9">
        <f>D30/D31*100</f>
        <v>5.7186466324160747</v>
      </c>
      <c r="F30" s="32">
        <v>7627</v>
      </c>
      <c r="G30" s="9">
        <f>F30/F31*100</f>
        <v>8.4227846982949028</v>
      </c>
      <c r="H30" s="42">
        <v>33821</v>
      </c>
      <c r="I30" s="43">
        <f>(H30/H31)*100</f>
        <v>6.1391152819879835</v>
      </c>
      <c r="J30" s="42">
        <v>24734</v>
      </c>
      <c r="K30" s="43">
        <f>(J30/J31)*100</f>
        <v>5.3990456607249655</v>
      </c>
      <c r="L30" s="42">
        <v>7739</v>
      </c>
      <c r="M30" s="43">
        <f>(L30/L31)*100</f>
        <v>8.6430645521554617</v>
      </c>
    </row>
    <row r="31" spans="1:13" ht="16.5" customHeight="1" x14ac:dyDescent="0.25">
      <c r="A31" s="22" t="s">
        <v>32</v>
      </c>
      <c r="B31" s="23">
        <v>547728</v>
      </c>
      <c r="C31" s="24">
        <v>100</v>
      </c>
      <c r="D31" s="23">
        <v>454688</v>
      </c>
      <c r="E31" s="24">
        <v>100</v>
      </c>
      <c r="F31" s="23">
        <v>90552</v>
      </c>
      <c r="G31" s="24">
        <v>100</v>
      </c>
      <c r="H31" s="29">
        <v>550910</v>
      </c>
      <c r="I31" s="30">
        <v>100</v>
      </c>
      <c r="J31" s="29">
        <v>458118</v>
      </c>
      <c r="K31" s="30">
        <v>100</v>
      </c>
      <c r="L31" s="29">
        <v>89540</v>
      </c>
      <c r="M31" s="30">
        <v>100</v>
      </c>
    </row>
    <row r="32" spans="1:13" s="26" customFormat="1" ht="25.5" customHeight="1" x14ac:dyDescent="0.25">
      <c r="A32" s="77" t="s">
        <v>37</v>
      </c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</row>
    <row r="33" spans="1:11" s="28" customFormat="1" ht="12" customHeight="1" x14ac:dyDescent="0.2">
      <c r="A33" s="25" t="s">
        <v>38</v>
      </c>
      <c r="B33" s="27"/>
      <c r="C33" s="27"/>
      <c r="D33" s="27"/>
      <c r="E33" s="27"/>
      <c r="F33" s="27"/>
    </row>
    <row r="34" spans="1:11" ht="14.25" customHeight="1" x14ac:dyDescent="0.25">
      <c r="A34" s="57" t="s">
        <v>28</v>
      </c>
      <c r="B34" s="57"/>
      <c r="C34" s="57"/>
      <c r="D34" s="57"/>
      <c r="E34" s="57"/>
      <c r="F34" s="57"/>
      <c r="G34" s="57"/>
      <c r="H34" s="57"/>
      <c r="I34" s="57"/>
      <c r="J34" s="57"/>
      <c r="K34" s="57"/>
    </row>
  </sheetData>
  <mergeCells count="12">
    <mergeCell ref="A34:K34"/>
    <mergeCell ref="A1:M1"/>
    <mergeCell ref="B2:G2"/>
    <mergeCell ref="H2:M2"/>
    <mergeCell ref="B3:C3"/>
    <mergeCell ref="D3:E3"/>
    <mergeCell ref="F3:G3"/>
    <mergeCell ref="H3:I3"/>
    <mergeCell ref="J3:K3"/>
    <mergeCell ref="L3:M3"/>
    <mergeCell ref="A2:A4"/>
    <mergeCell ref="A32:M32"/>
  </mergeCells>
  <pageMargins left="0.70866141732283472" right="0.70866141732283472" top="0.78740157480314965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A1.3-2</vt:lpstr>
      <vt:lpstr>'Tabelle A1.3-2'!Druckbereich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Spilles, Petra</cp:lastModifiedBy>
  <cp:lastPrinted>2017-01-16T15:17:11Z</cp:lastPrinted>
  <dcterms:created xsi:type="dcterms:W3CDTF">2010-10-29T12:03:34Z</dcterms:created>
  <dcterms:modified xsi:type="dcterms:W3CDTF">2017-05-10T09:29:59Z</dcterms:modified>
</cp:coreProperties>
</file>