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840" yWindow="108" windowWidth="14016" windowHeight="11220" tabRatio="868"/>
  </bookViews>
  <sheets>
    <sheet name="Tabelle A1.3-3 " sheetId="3" r:id="rId1"/>
  </sheets>
  <definedNames>
    <definedName name="_xlnm.Print_Area" localSheetId="0">'Tabelle A1.3-3 '!$A$1:$L$31</definedName>
  </definedNames>
  <calcPr calcId="145621"/>
</workbook>
</file>

<file path=xl/calcChain.xml><?xml version="1.0" encoding="utf-8"?>
<calcChain xmlns="http://schemas.openxmlformats.org/spreadsheetml/2006/main">
  <c r="E6" i="3" l="1"/>
  <c r="I10" i="3"/>
  <c r="C19" i="3"/>
  <c r="C18" i="3"/>
  <c r="G17" i="3"/>
  <c r="C17" i="3" l="1"/>
  <c r="K29" i="3"/>
  <c r="D9" i="3"/>
  <c r="D8" i="3"/>
  <c r="G10" i="3"/>
  <c r="H25" i="3" s="1"/>
  <c r="I17" i="3"/>
  <c r="J23" i="3" s="1"/>
  <c r="E29" i="3"/>
  <c r="F9" i="3"/>
  <c r="J14" i="3" l="1"/>
  <c r="J16" i="3"/>
  <c r="J20" i="3"/>
  <c r="J25" i="3"/>
  <c r="J15" i="3"/>
  <c r="J22" i="3"/>
  <c r="J19" i="3"/>
  <c r="J12" i="3"/>
  <c r="J17" i="3"/>
  <c r="J24" i="3"/>
  <c r="J21" i="3"/>
  <c r="J13" i="3"/>
  <c r="J18" i="3"/>
  <c r="J26" i="3"/>
  <c r="H13" i="3"/>
  <c r="H14" i="3"/>
  <c r="H20" i="3"/>
  <c r="H19" i="3"/>
  <c r="H15" i="3"/>
  <c r="H22" i="3"/>
  <c r="H21" i="3"/>
  <c r="H12" i="3"/>
  <c r="H17" i="3"/>
  <c r="H24" i="3"/>
  <c r="H23" i="3"/>
  <c r="H18" i="3"/>
  <c r="H26" i="3"/>
  <c r="H16" i="3"/>
  <c r="F8" i="3"/>
  <c r="C10" i="3" l="1"/>
  <c r="D26" i="3" l="1"/>
  <c r="D22" i="3"/>
  <c r="D18" i="3"/>
  <c r="D20" i="3"/>
  <c r="D13" i="3"/>
  <c r="D25" i="3"/>
  <c r="D21" i="3"/>
  <c r="D17" i="3"/>
  <c r="D24" i="3"/>
  <c r="D16" i="3"/>
  <c r="D23" i="3"/>
  <c r="D19" i="3"/>
  <c r="D15" i="3"/>
  <c r="D14" i="3"/>
  <c r="D12" i="3"/>
  <c r="L29" i="3"/>
  <c r="F29" i="3"/>
  <c r="H29" i="3"/>
  <c r="J29" i="3"/>
</calcChain>
</file>

<file path=xl/sharedStrings.xml><?xml version="1.0" encoding="utf-8"?>
<sst xmlns="http://schemas.openxmlformats.org/spreadsheetml/2006/main" count="47" uniqueCount="37">
  <si>
    <t>abs.</t>
  </si>
  <si>
    <t>Insgesamt</t>
  </si>
  <si>
    <t>Status des Vermittlungsauftrages</t>
  </si>
  <si>
    <t>Vermittlungsauftrag abgeschlossen</t>
  </si>
  <si>
    <t>Vermittlungsauftrag läuft weiter</t>
  </si>
  <si>
    <t>durch Einmündung in Berufsausbildung</t>
  </si>
  <si>
    <t>bei alternativem Verbleib</t>
  </si>
  <si>
    <t xml:space="preserve">abs. </t>
  </si>
  <si>
    <t>Schulbildung</t>
  </si>
  <si>
    <t>Studium</t>
  </si>
  <si>
    <t>Berufsgrundbildungsjahr</t>
  </si>
  <si>
    <t>Praktikum</t>
  </si>
  <si>
    <t>Verbleib in bisheriger Berufsausbildung</t>
  </si>
  <si>
    <t>Erwerbstätigkeit</t>
  </si>
  <si>
    <t>Berufsvorbereitende Bildungsmaßnahme</t>
  </si>
  <si>
    <t>Einstiegsqualifizierung</t>
  </si>
  <si>
    <t>Berufsausbildung ungefördert</t>
  </si>
  <si>
    <t>Berufsausbildung gefördert</t>
  </si>
  <si>
    <t>Art des Verbleibs</t>
  </si>
  <si>
    <t>Bundes-/Jugendfreiwilligendienst</t>
  </si>
  <si>
    <t xml:space="preserve">bei alternativem oder nicht bekanntem Verbleib </t>
  </si>
  <si>
    <t xml:space="preserve">davon:                               </t>
  </si>
  <si>
    <t>Berufsvorbereitende Bildungsmaßnahme - Reha</t>
  </si>
  <si>
    <t xml:space="preserve">    davon:                               </t>
  </si>
  <si>
    <t>Bundeswehr</t>
  </si>
  <si>
    <t>ohne alternativen Verbleib (unversorgte Bewerber/
-innen)</t>
  </si>
  <si>
    <t>Einmündung in Berufsausbildung</t>
  </si>
  <si>
    <t>Verbleib nicht bekannt</t>
  </si>
  <si>
    <t>Berufsvorbereitendes Jahr</t>
  </si>
  <si>
    <t>sonstige Förderung (einschl. Rehaförderung)</t>
  </si>
  <si>
    <r>
      <t xml:space="preserve">Insgesamt </t>
    </r>
    <r>
      <rPr>
        <sz val="9"/>
        <rFont val="Arial"/>
        <family val="2"/>
      </rPr>
      <t>(Zeilenprozente)</t>
    </r>
  </si>
  <si>
    <t>Quelle: Bundesagentur für Arbeit; Berechnungen des Bundesinstituts für Berufsbildung</t>
  </si>
  <si>
    <r>
      <t>Tabelle A1.3-3 : Verbleib der im Berichtsjahr 2016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zum 30.09.2016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</si>
  <si>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</si>
  <si>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t xml:space="preserve">in % </t>
  </si>
  <si>
    <r>
      <t xml:space="preserve">Ohne alternativen Verbleib </t>
    </r>
    <r>
      <rPr>
        <sz val="9"/>
        <rFont val="Arial"/>
        <family val="2"/>
      </rPr>
      <t>(unversorgte 
Bewerber/-innen)</t>
    </r>
  </si>
  <si>
    <t>Alternativer Verbleib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</si>
</sst>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9"/>
      <color theme="1"/>
      <name val="Calibri"/>
      <family val="2"/>
      <scheme val="minor"/>
    </font>
    <font>
      <i/>
      <sz val="9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2" applyFont="0" applyBorder="0" applyAlignment="0"/>
    <xf numFmtId="1" fontId="1" fillId="2" borderId="3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125">
    <xf numFmtId="0" fontId="0" fillId="0" borderId="0" xfId="0"/>
    <xf numFmtId="0" fontId="4" fillId="0" borderId="0" xfId="0" applyFont="1" applyBorder="1" applyAlignment="1">
      <alignment horizontal="left"/>
    </xf>
    <xf numFmtId="0" fontId="11" fillId="0" borderId="0" xfId="0" applyFont="1"/>
    <xf numFmtId="3" fontId="4" fillId="6" borderId="3" xfId="0" applyNumberFormat="1" applyFont="1" applyFill="1" applyBorder="1" applyAlignment="1">
      <alignment horizontal="center"/>
    </xf>
    <xf numFmtId="0" fontId="4" fillId="9" borderId="4" xfId="0" applyFont="1" applyFill="1" applyBorder="1" applyAlignment="1">
      <alignment horizontal="left" vertical="center"/>
    </xf>
    <xf numFmtId="0" fontId="7" fillId="9" borderId="4" xfId="0" applyFont="1" applyFill="1" applyBorder="1" applyAlignment="1"/>
    <xf numFmtId="0" fontId="5" fillId="11" borderId="5" xfId="0" applyFont="1" applyFill="1" applyBorder="1" applyAlignment="1">
      <alignment horizontal="left" vertical="center"/>
    </xf>
    <xf numFmtId="0" fontId="4" fillId="11" borderId="4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7" fillId="9" borderId="5" xfId="0" applyFont="1" applyFill="1" applyBorder="1" applyAlignment="1">
      <alignment horizontal="right" vertical="top"/>
    </xf>
    <xf numFmtId="0" fontId="12" fillId="9" borderId="5" xfId="0" applyFont="1" applyFill="1" applyBorder="1" applyAlignment="1">
      <alignment horizontal="left" vertical="center"/>
    </xf>
    <xf numFmtId="0" fontId="13" fillId="9" borderId="5" xfId="0" applyFont="1" applyFill="1" applyBorder="1" applyAlignment="1"/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3" fontId="5" fillId="4" borderId="0" xfId="0" applyNumberFormat="1" applyFont="1" applyFill="1" applyBorder="1" applyAlignment="1">
      <alignment horizontal="right" indent="1"/>
    </xf>
    <xf numFmtId="0" fontId="2" fillId="4" borderId="0" xfId="0" applyFont="1" applyFill="1" applyBorder="1" applyAlignment="1">
      <alignment horizontal="right" vertical="center" indent="1"/>
    </xf>
    <xf numFmtId="3" fontId="2" fillId="4" borderId="0" xfId="0" applyNumberFormat="1" applyFont="1" applyFill="1" applyBorder="1" applyAlignment="1">
      <alignment horizontal="right" indent="1"/>
    </xf>
    <xf numFmtId="3" fontId="2" fillId="4" borderId="8" xfId="0" applyNumberFormat="1" applyFont="1" applyFill="1" applyBorder="1" applyAlignment="1">
      <alignment horizontal="right" indent="1"/>
    </xf>
    <xf numFmtId="3" fontId="5" fillId="4" borderId="3" xfId="0" applyNumberFormat="1" applyFont="1" applyFill="1" applyBorder="1" applyAlignment="1">
      <alignment horizontal="right" vertical="center" indent="1"/>
    </xf>
    <xf numFmtId="3" fontId="5" fillId="4" borderId="0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indent="1"/>
    </xf>
    <xf numFmtId="3" fontId="16" fillId="5" borderId="0" xfId="0" applyNumberFormat="1" applyFont="1" applyFill="1" applyBorder="1" applyAlignment="1">
      <alignment horizontal="right" indent="1"/>
    </xf>
    <xf numFmtId="164" fontId="5" fillId="5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indent="1"/>
    </xf>
    <xf numFmtId="0" fontId="2" fillId="5" borderId="4" xfId="0" applyFont="1" applyFill="1" applyBorder="1" applyAlignment="1">
      <alignment horizontal="right" indent="1"/>
    </xf>
    <xf numFmtId="0" fontId="2" fillId="7" borderId="0" xfId="0" applyFont="1" applyFill="1" applyBorder="1" applyAlignment="1">
      <alignment horizontal="right" indent="1"/>
    </xf>
    <xf numFmtId="0" fontId="2" fillId="7" borderId="4" xfId="0" applyFont="1" applyFill="1" applyBorder="1" applyAlignment="1">
      <alignment horizontal="right" indent="1"/>
    </xf>
    <xf numFmtId="164" fontId="2" fillId="4" borderId="4" xfId="0" applyNumberFormat="1" applyFont="1" applyFill="1" applyBorder="1" applyAlignment="1">
      <alignment horizontal="right" vertical="center" indent="1"/>
    </xf>
    <xf numFmtId="0" fontId="11" fillId="5" borderId="0" xfId="0" applyFont="1" applyFill="1" applyBorder="1" applyAlignment="1">
      <alignment horizontal="right" vertical="center" indent="1"/>
    </xf>
    <xf numFmtId="164" fontId="2" fillId="5" borderId="4" xfId="0" applyNumberFormat="1" applyFont="1" applyFill="1" applyBorder="1" applyAlignment="1">
      <alignment horizontal="right" vertical="center" indent="1"/>
    </xf>
    <xf numFmtId="164" fontId="2" fillId="4" borderId="4" xfId="0" applyNumberFormat="1" applyFont="1" applyFill="1" applyBorder="1" applyAlignment="1">
      <alignment horizontal="right" indent="1"/>
    </xf>
    <xf numFmtId="3" fontId="2" fillId="5" borderId="0" xfId="0" applyNumberFormat="1" applyFont="1" applyFill="1" applyBorder="1" applyAlignment="1">
      <alignment horizontal="right" indent="1"/>
    </xf>
    <xf numFmtId="164" fontId="2" fillId="5" borderId="4" xfId="0" applyNumberFormat="1" applyFont="1" applyFill="1" applyBorder="1" applyAlignment="1">
      <alignment horizontal="right" indent="1"/>
    </xf>
    <xf numFmtId="164" fontId="2" fillId="4" borderId="7" xfId="0" applyNumberFormat="1" applyFont="1" applyFill="1" applyBorder="1" applyAlignment="1">
      <alignment horizontal="right" indent="1"/>
    </xf>
    <xf numFmtId="3" fontId="2" fillId="5" borderId="6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 indent="1"/>
    </xf>
    <xf numFmtId="0" fontId="2" fillId="5" borderId="6" xfId="0" applyFont="1" applyFill="1" applyBorder="1" applyAlignment="1">
      <alignment horizontal="right" indent="1"/>
    </xf>
    <xf numFmtId="0" fontId="2" fillId="5" borderId="7" xfId="0" applyFont="1" applyFill="1" applyBorder="1" applyAlignment="1">
      <alignment horizontal="right" indent="1"/>
    </xf>
    <xf numFmtId="0" fontId="2" fillId="7" borderId="6" xfId="0" applyFont="1" applyFill="1" applyBorder="1" applyAlignment="1">
      <alignment horizontal="right" indent="1"/>
    </xf>
    <xf numFmtId="0" fontId="2" fillId="7" borderId="7" xfId="0" applyFont="1" applyFill="1" applyBorder="1" applyAlignment="1">
      <alignment horizontal="right" indent="1"/>
    </xf>
    <xf numFmtId="0" fontId="5" fillId="5" borderId="0" xfId="0" applyFont="1" applyFill="1" applyBorder="1" applyAlignment="1">
      <alignment horizontal="right" indent="1"/>
    </xf>
    <xf numFmtId="0" fontId="5" fillId="5" borderId="4" xfId="0" applyFont="1" applyFill="1" applyBorder="1" applyAlignment="1">
      <alignment horizontal="right" indent="1"/>
    </xf>
    <xf numFmtId="3" fontId="5" fillId="5" borderId="0" xfId="0" applyNumberFormat="1" applyFont="1" applyFill="1" applyBorder="1" applyAlignment="1">
      <alignment horizontal="right" indent="1"/>
    </xf>
    <xf numFmtId="3" fontId="5" fillId="7" borderId="0" xfId="0" applyNumberFormat="1" applyFont="1" applyFill="1" applyBorder="1" applyAlignment="1">
      <alignment horizontal="right" indent="1"/>
    </xf>
    <xf numFmtId="164" fontId="5" fillId="7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vertical="center" indent="1"/>
    </xf>
    <xf numFmtId="0" fontId="2" fillId="7" borderId="0" xfId="0" applyFont="1" applyFill="1" applyBorder="1" applyAlignment="1">
      <alignment horizontal="right" vertical="center" indent="1"/>
    </xf>
    <xf numFmtId="164" fontId="2" fillId="7" borderId="4" xfId="0" applyNumberFormat="1" applyFont="1" applyFill="1" applyBorder="1" applyAlignment="1">
      <alignment horizontal="right" vertical="center" indent="1"/>
    </xf>
    <xf numFmtId="3" fontId="2" fillId="7" borderId="0" xfId="0" applyNumberFormat="1" applyFont="1" applyFill="1" applyBorder="1" applyAlignment="1">
      <alignment horizontal="right" indent="1"/>
    </xf>
    <xf numFmtId="164" fontId="2" fillId="7" borderId="4" xfId="0" applyNumberFormat="1" applyFont="1" applyFill="1" applyBorder="1" applyAlignment="1">
      <alignment horizontal="right" indent="1"/>
    </xf>
    <xf numFmtId="164" fontId="5" fillId="4" borderId="2" xfId="0" applyNumberFormat="1" applyFont="1" applyFill="1" applyBorder="1" applyAlignment="1">
      <alignment horizontal="right" vertical="center" indent="1"/>
    </xf>
    <xf numFmtId="0" fontId="2" fillId="5" borderId="3" xfId="0" applyFont="1" applyFill="1" applyBorder="1" applyAlignment="1">
      <alignment horizontal="right" indent="1"/>
    </xf>
    <xf numFmtId="0" fontId="2" fillId="5" borderId="2" xfId="0" applyFont="1" applyFill="1" applyBorder="1" applyAlignment="1">
      <alignment horizontal="right" indent="1"/>
    </xf>
    <xf numFmtId="0" fontId="2" fillId="5" borderId="1" xfId="0" applyFont="1" applyFill="1" applyBorder="1" applyAlignment="1">
      <alignment horizontal="right" indent="1"/>
    </xf>
    <xf numFmtId="164" fontId="2" fillId="5" borderId="2" xfId="0" applyNumberFormat="1" applyFont="1" applyFill="1" applyBorder="1" applyAlignment="1">
      <alignment horizontal="right" indent="1"/>
    </xf>
    <xf numFmtId="3" fontId="2" fillId="7" borderId="3" xfId="0" applyNumberFormat="1" applyFont="1" applyFill="1" applyBorder="1" applyAlignment="1">
      <alignment horizontal="right" indent="1"/>
    </xf>
    <xf numFmtId="164" fontId="2" fillId="7" borderId="2" xfId="0" applyNumberFormat="1" applyFont="1" applyFill="1" applyBorder="1" applyAlignment="1">
      <alignment horizontal="right" indent="1"/>
    </xf>
    <xf numFmtId="3" fontId="5" fillId="7" borderId="3" xfId="0" applyNumberFormat="1" applyFont="1" applyFill="1" applyBorder="1" applyAlignment="1">
      <alignment horizontal="right" vertical="center" indent="1"/>
    </xf>
    <xf numFmtId="164" fontId="5" fillId="7" borderId="2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1"/>
    </xf>
    <xf numFmtId="3" fontId="5" fillId="5" borderId="8" xfId="0" applyNumberFormat="1" applyFont="1" applyFill="1" applyBorder="1" applyAlignment="1">
      <alignment horizontal="right" vertical="center" indent="1"/>
    </xf>
    <xf numFmtId="164" fontId="5" fillId="5" borderId="7" xfId="0" applyNumberFormat="1" applyFont="1" applyFill="1" applyBorder="1" applyAlignment="1">
      <alignment horizontal="right" vertical="center" indent="1"/>
    </xf>
    <xf numFmtId="3" fontId="5" fillId="5" borderId="0" xfId="0" applyNumberFormat="1" applyFont="1" applyFill="1" applyBorder="1" applyAlignment="1">
      <alignment horizontal="right" vertical="center" indent="1"/>
    </xf>
    <xf numFmtId="164" fontId="5" fillId="5" borderId="4" xfId="0" applyNumberFormat="1" applyFont="1" applyFill="1" applyBorder="1" applyAlignment="1">
      <alignment horizontal="right" vertical="center" indent="1"/>
    </xf>
    <xf numFmtId="3" fontId="5" fillId="7" borderId="4" xfId="0" applyNumberFormat="1" applyFont="1" applyFill="1" applyBorder="1" applyAlignment="1">
      <alignment horizontal="right" indent="1"/>
    </xf>
    <xf numFmtId="0" fontId="11" fillId="7" borderId="0" xfId="0" applyFont="1" applyFill="1" applyAlignment="1">
      <alignment horizontal="right" indent="1"/>
    </xf>
    <xf numFmtId="0" fontId="11" fillId="7" borderId="10" xfId="0" applyFont="1" applyFill="1" applyBorder="1" applyAlignment="1">
      <alignment horizontal="right" indent="1"/>
    </xf>
    <xf numFmtId="164" fontId="5" fillId="3" borderId="2" xfId="0" applyNumberFormat="1" applyFont="1" applyFill="1" applyBorder="1" applyAlignment="1">
      <alignment horizontal="right" vertical="center" indent="1"/>
    </xf>
    <xf numFmtId="3" fontId="5" fillId="8" borderId="6" xfId="0" applyNumberFormat="1" applyFont="1" applyFill="1" applyBorder="1" applyAlignment="1">
      <alignment horizontal="right" vertical="center" indent="1"/>
    </xf>
    <xf numFmtId="164" fontId="5" fillId="8" borderId="7" xfId="0" applyNumberFormat="1" applyFont="1" applyFill="1" applyBorder="1" applyAlignment="1">
      <alignment horizontal="right" vertical="center" indent="1"/>
    </xf>
    <xf numFmtId="3" fontId="5" fillId="8" borderId="3" xfId="0" applyNumberFormat="1" applyFont="1" applyFill="1" applyBorder="1" applyAlignment="1">
      <alignment horizontal="right" vertical="center" indent="1"/>
    </xf>
    <xf numFmtId="164" fontId="5" fillId="8" borderId="2" xfId="0" applyNumberFormat="1" applyFont="1" applyFill="1" applyBorder="1" applyAlignment="1">
      <alignment horizontal="right" vertical="center" indent="1"/>
    </xf>
    <xf numFmtId="3" fontId="5" fillId="6" borderId="3" xfId="0" applyNumberFormat="1" applyFont="1" applyFill="1" applyBorder="1" applyAlignment="1">
      <alignment horizontal="right" vertical="center" indent="1"/>
    </xf>
    <xf numFmtId="164" fontId="5" fillId="6" borderId="2" xfId="0" applyNumberFormat="1" applyFont="1" applyFill="1" applyBorder="1" applyAlignment="1">
      <alignment horizontal="right" vertical="center" indent="1"/>
    </xf>
    <xf numFmtId="164" fontId="7" fillId="4" borderId="4" xfId="0" applyNumberFormat="1" applyFont="1" applyFill="1" applyBorder="1" applyAlignment="1">
      <alignment horizontal="right" indent="1"/>
    </xf>
    <xf numFmtId="0" fontId="7" fillId="5" borderId="0" xfId="0" applyFont="1" applyFill="1" applyBorder="1" applyAlignment="1">
      <alignment horizontal="right" indent="1"/>
    </xf>
    <xf numFmtId="0" fontId="7" fillId="5" borderId="4" xfId="0" applyFont="1" applyFill="1" applyBorder="1" applyAlignment="1">
      <alignment horizontal="right" indent="1"/>
    </xf>
    <xf numFmtId="3" fontId="7" fillId="5" borderId="0" xfId="0" applyNumberFormat="1" applyFont="1" applyFill="1" applyBorder="1" applyAlignment="1">
      <alignment horizontal="right" indent="1"/>
    </xf>
    <xf numFmtId="164" fontId="7" fillId="5" borderId="4" xfId="0" applyNumberFormat="1" applyFont="1" applyFill="1" applyBorder="1" applyAlignment="1">
      <alignment horizontal="right" indent="1"/>
    </xf>
    <xf numFmtId="3" fontId="7" fillId="7" borderId="0" xfId="0" applyNumberFormat="1" applyFont="1" applyFill="1" applyBorder="1" applyAlignment="1">
      <alignment horizontal="right" indent="1"/>
    </xf>
    <xf numFmtId="164" fontId="7" fillId="7" borderId="4" xfId="0" applyNumberFormat="1" applyFont="1" applyFill="1" applyBorder="1" applyAlignment="1">
      <alignment horizontal="right" indent="1"/>
    </xf>
    <xf numFmtId="3" fontId="7" fillId="4" borderId="0" xfId="0" applyNumberFormat="1" applyFont="1" applyFill="1" applyBorder="1" applyAlignment="1">
      <alignment horizontal="right" indent="1"/>
    </xf>
    <xf numFmtId="3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5" fillId="10" borderId="1" xfId="0" applyFont="1" applyFill="1" applyBorder="1" applyAlignment="1">
      <alignment horizontal="left"/>
    </xf>
    <xf numFmtId="0" fontId="4" fillId="10" borderId="2" xfId="0" applyFont="1" applyFill="1" applyBorder="1" applyAlignment="1">
      <alignment horizontal="left"/>
    </xf>
    <xf numFmtId="0" fontId="4" fillId="9" borderId="5" xfId="0" applyFont="1" applyFill="1" applyBorder="1" applyAlignment="1">
      <alignment horizontal="left"/>
    </xf>
    <xf numFmtId="0" fontId="4" fillId="9" borderId="4" xfId="0" applyFont="1" applyFill="1" applyBorder="1" applyAlignment="1">
      <alignment horizontal="left"/>
    </xf>
    <xf numFmtId="0" fontId="12" fillId="9" borderId="5" xfId="0" applyFont="1" applyFill="1" applyBorder="1" applyAlignment="1">
      <alignment horizontal="left"/>
    </xf>
    <xf numFmtId="0" fontId="12" fillId="9" borderId="4" xfId="0" applyFont="1" applyFill="1" applyBorder="1" applyAlignment="1">
      <alignment horizontal="left"/>
    </xf>
    <xf numFmtId="0" fontId="2" fillId="9" borderId="5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2" fillId="9" borderId="8" xfId="0" applyFont="1" applyFill="1" applyBorder="1" applyAlignment="1">
      <alignment horizontal="left"/>
    </xf>
    <xf numFmtId="0" fontId="2" fillId="9" borderId="7" xfId="0" applyFont="1" applyFill="1" applyBorder="1" applyAlignment="1">
      <alignment horizontal="left"/>
    </xf>
    <xf numFmtId="0" fontId="5" fillId="10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5" fillId="10" borderId="7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/>
    </xf>
    <xf numFmtId="0" fontId="5" fillId="10" borderId="6" xfId="0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5" fillId="11" borderId="5" xfId="0" applyFont="1" applyFill="1" applyBorder="1" applyAlignment="1">
      <alignment horizontal="left" vertical="center" wrapText="1"/>
    </xf>
    <xf numFmtId="0" fontId="4" fillId="11" borderId="4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="90" zoomScaleNormal="90" workbookViewId="0">
      <selection activeCell="A2" sqref="A2:B5"/>
    </sheetView>
  </sheetViews>
  <sheetFormatPr baseColWidth="10" defaultRowHeight="14.4" x14ac:dyDescent="0.3"/>
  <cols>
    <col min="1" max="1" width="7.6640625" customWidth="1"/>
    <col min="2" max="2" width="30.109375" customWidth="1"/>
    <col min="3" max="3" width="9.6640625" customWidth="1"/>
    <col min="4" max="4" width="7.88671875" customWidth="1"/>
    <col min="5" max="5" width="9.6640625" customWidth="1"/>
    <col min="6" max="6" width="7.88671875" customWidth="1"/>
    <col min="7" max="7" width="9.5546875" customWidth="1"/>
    <col min="8" max="8" width="7.88671875" customWidth="1"/>
    <col min="9" max="9" width="9.5546875" customWidth="1"/>
    <col min="10" max="10" width="7.6640625" customWidth="1"/>
    <col min="11" max="11" width="9.5546875" customWidth="1"/>
    <col min="12" max="12" width="7.6640625" customWidth="1"/>
  </cols>
  <sheetData>
    <row r="1" spans="1:14" ht="19.5" customHeight="1" x14ac:dyDescent="0.25">
      <c r="A1" s="89" t="s">
        <v>32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</row>
    <row r="2" spans="1:14" s="10" customFormat="1" ht="17.25" customHeight="1" x14ac:dyDescent="0.3">
      <c r="A2" s="100" t="s">
        <v>18</v>
      </c>
      <c r="B2" s="101"/>
      <c r="C2" s="104" t="s">
        <v>1</v>
      </c>
      <c r="D2" s="105"/>
      <c r="E2" s="106" t="s">
        <v>2</v>
      </c>
      <c r="F2" s="107"/>
      <c r="G2" s="107"/>
      <c r="H2" s="107"/>
      <c r="I2" s="107"/>
      <c r="J2" s="107"/>
      <c r="K2" s="107"/>
      <c r="L2" s="108"/>
    </row>
    <row r="3" spans="1:14" ht="16.5" customHeight="1" x14ac:dyDescent="0.3">
      <c r="A3" s="100"/>
      <c r="B3" s="101"/>
      <c r="C3" s="104"/>
      <c r="D3" s="105"/>
      <c r="E3" s="114" t="s">
        <v>3</v>
      </c>
      <c r="F3" s="115"/>
      <c r="G3" s="115"/>
      <c r="H3" s="116"/>
      <c r="I3" s="117" t="s">
        <v>4</v>
      </c>
      <c r="J3" s="117"/>
      <c r="K3" s="117"/>
      <c r="L3" s="118"/>
    </row>
    <row r="4" spans="1:14" ht="35.25" customHeight="1" x14ac:dyDescent="0.3">
      <c r="A4" s="100"/>
      <c r="B4" s="101"/>
      <c r="C4" s="104"/>
      <c r="D4" s="105"/>
      <c r="E4" s="119" t="s">
        <v>5</v>
      </c>
      <c r="F4" s="120"/>
      <c r="G4" s="121" t="s">
        <v>20</v>
      </c>
      <c r="H4" s="120"/>
      <c r="I4" s="122" t="s">
        <v>6</v>
      </c>
      <c r="J4" s="123"/>
      <c r="K4" s="124" t="s">
        <v>25</v>
      </c>
      <c r="L4" s="123"/>
    </row>
    <row r="5" spans="1:14" x14ac:dyDescent="0.3">
      <c r="A5" s="102"/>
      <c r="B5" s="103"/>
      <c r="C5" s="8" t="s">
        <v>0</v>
      </c>
      <c r="D5" s="86" t="s">
        <v>34</v>
      </c>
      <c r="E5" s="9" t="s">
        <v>7</v>
      </c>
      <c r="F5" s="87" t="s">
        <v>34</v>
      </c>
      <c r="G5" s="9" t="s">
        <v>0</v>
      </c>
      <c r="H5" s="87" t="s">
        <v>34</v>
      </c>
      <c r="I5" s="3" t="s">
        <v>0</v>
      </c>
      <c r="J5" s="88" t="s">
        <v>34</v>
      </c>
      <c r="K5" s="3" t="s">
        <v>0</v>
      </c>
      <c r="L5" s="88" t="s">
        <v>34</v>
      </c>
    </row>
    <row r="6" spans="1:14" ht="14.4" customHeight="1" x14ac:dyDescent="0.3">
      <c r="A6" s="6" t="s">
        <v>26</v>
      </c>
      <c r="B6" s="7"/>
      <c r="C6" s="16">
        <v>264447</v>
      </c>
      <c r="D6" s="23">
        <v>100</v>
      </c>
      <c r="E6" s="24">
        <f>SUM(E8:E9)</f>
        <v>264447</v>
      </c>
      <c r="F6" s="25">
        <v>100</v>
      </c>
      <c r="G6" s="26"/>
      <c r="H6" s="27"/>
      <c r="I6" s="28"/>
      <c r="J6" s="29"/>
      <c r="K6" s="28"/>
      <c r="L6" s="29"/>
    </row>
    <row r="7" spans="1:14" ht="14.4" customHeight="1" x14ac:dyDescent="0.25">
      <c r="A7" s="94" t="s">
        <v>21</v>
      </c>
      <c r="B7" s="95"/>
      <c r="C7" s="17"/>
      <c r="D7" s="30"/>
      <c r="E7" s="31"/>
      <c r="F7" s="32"/>
      <c r="G7" s="26"/>
      <c r="H7" s="27"/>
      <c r="I7" s="28"/>
      <c r="J7" s="29"/>
      <c r="K7" s="28"/>
      <c r="L7" s="29"/>
    </row>
    <row r="8" spans="1:14" s="2" customFormat="1" ht="14.4" customHeight="1" x14ac:dyDescent="0.25">
      <c r="A8" s="96" t="s">
        <v>16</v>
      </c>
      <c r="B8" s="97"/>
      <c r="C8" s="18">
        <v>240837</v>
      </c>
      <c r="D8" s="33">
        <f>(C8/C6) *100</f>
        <v>91.071935019115358</v>
      </c>
      <c r="E8" s="34">
        <v>240837</v>
      </c>
      <c r="F8" s="35">
        <f>(E8/E6) *100</f>
        <v>91.071935019115358</v>
      </c>
      <c r="G8" s="26"/>
      <c r="H8" s="27"/>
      <c r="I8" s="28"/>
      <c r="J8" s="29"/>
      <c r="K8" s="28"/>
      <c r="L8" s="29"/>
    </row>
    <row r="9" spans="1:14" s="2" customFormat="1" ht="14.4" customHeight="1" x14ac:dyDescent="0.25">
      <c r="A9" s="98" t="s">
        <v>17</v>
      </c>
      <c r="B9" s="99"/>
      <c r="C9" s="19">
        <v>23610</v>
      </c>
      <c r="D9" s="36">
        <f>(C9/C6) *100</f>
        <v>8.9280649808846384</v>
      </c>
      <c r="E9" s="37">
        <v>23610</v>
      </c>
      <c r="F9" s="38">
        <f>(E9/E6) *100</f>
        <v>8.9280649808846384</v>
      </c>
      <c r="G9" s="39"/>
      <c r="H9" s="40"/>
      <c r="I9" s="41"/>
      <c r="J9" s="42"/>
      <c r="K9" s="41"/>
      <c r="L9" s="42"/>
    </row>
    <row r="10" spans="1:14" ht="14.4" customHeight="1" x14ac:dyDescent="0.25">
      <c r="A10" s="6" t="s">
        <v>36</v>
      </c>
      <c r="B10" s="7"/>
      <c r="C10" s="16">
        <f>SUM(C12:C17,C20:C26)</f>
        <v>169329</v>
      </c>
      <c r="D10" s="23">
        <v>100</v>
      </c>
      <c r="E10" s="43"/>
      <c r="F10" s="44"/>
      <c r="G10" s="45">
        <f>SUM(G12:G17,G20:G26)</f>
        <v>109276</v>
      </c>
      <c r="H10" s="25">
        <v>100</v>
      </c>
      <c r="I10" s="46">
        <f>SUM(I12:I16,I18:I26)</f>
        <v>60053</v>
      </c>
      <c r="J10" s="47">
        <v>100</v>
      </c>
      <c r="K10" s="28"/>
      <c r="L10" s="29"/>
    </row>
    <row r="11" spans="1:14" ht="14.4" customHeight="1" x14ac:dyDescent="0.25">
      <c r="A11" s="12" t="s">
        <v>21</v>
      </c>
      <c r="B11" s="4"/>
      <c r="C11" s="17"/>
      <c r="D11" s="33"/>
      <c r="E11" s="26"/>
      <c r="F11" s="27"/>
      <c r="G11" s="48"/>
      <c r="H11" s="35"/>
      <c r="I11" s="49"/>
      <c r="J11" s="50"/>
      <c r="K11" s="28"/>
      <c r="L11" s="29"/>
    </row>
    <row r="12" spans="1:14" ht="14.4" customHeight="1" x14ac:dyDescent="0.25">
      <c r="A12" s="92" t="s">
        <v>8</v>
      </c>
      <c r="B12" s="93"/>
      <c r="C12" s="18">
        <v>71304</v>
      </c>
      <c r="D12" s="33">
        <f>(C12/C10) *100</f>
        <v>42.109739028754674</v>
      </c>
      <c r="E12" s="26"/>
      <c r="F12" s="27"/>
      <c r="G12" s="34">
        <v>53479</v>
      </c>
      <c r="H12" s="35">
        <f>(G12/G10) *100</f>
        <v>48.939382847102749</v>
      </c>
      <c r="I12" s="51">
        <v>17825</v>
      </c>
      <c r="J12" s="52">
        <f>(I12/I10) *100</f>
        <v>29.682114132516279</v>
      </c>
      <c r="K12" s="28"/>
      <c r="L12" s="29"/>
      <c r="N12" s="85"/>
    </row>
    <row r="13" spans="1:14" ht="14.4" customHeight="1" x14ac:dyDescent="0.25">
      <c r="A13" s="92" t="s">
        <v>9</v>
      </c>
      <c r="B13" s="93"/>
      <c r="C13" s="18">
        <v>12145</v>
      </c>
      <c r="D13" s="33">
        <f>(C13/C10) *100</f>
        <v>7.172427640864826</v>
      </c>
      <c r="E13" s="26"/>
      <c r="F13" s="27"/>
      <c r="G13" s="34">
        <v>10531</v>
      </c>
      <c r="H13" s="35">
        <f>(G13/G10) *100</f>
        <v>9.6370657783959874</v>
      </c>
      <c r="I13" s="51">
        <v>1614</v>
      </c>
      <c r="J13" s="52">
        <f>(I13/I10) *100</f>
        <v>2.6876259304281218</v>
      </c>
      <c r="K13" s="28"/>
      <c r="L13" s="29"/>
      <c r="N13" s="85"/>
    </row>
    <row r="14" spans="1:14" ht="14.4" customHeight="1" x14ac:dyDescent="0.25">
      <c r="A14" s="96" t="s">
        <v>28</v>
      </c>
      <c r="B14" s="93"/>
      <c r="C14" s="18">
        <v>2676</v>
      </c>
      <c r="D14" s="33">
        <f>(C14/C10) *100</f>
        <v>1.5803554027957407</v>
      </c>
      <c r="E14" s="26"/>
      <c r="F14" s="27"/>
      <c r="G14" s="34">
        <v>1295</v>
      </c>
      <c r="H14" s="35">
        <f>(G14/G10) *100</f>
        <v>1.1850726600534427</v>
      </c>
      <c r="I14" s="51">
        <v>1381</v>
      </c>
      <c r="J14" s="52">
        <f>(I14/I10) *100</f>
        <v>2.2996353221321169</v>
      </c>
      <c r="K14" s="28"/>
      <c r="L14" s="29"/>
      <c r="N14" s="85"/>
    </row>
    <row r="15" spans="1:14" ht="14.4" customHeight="1" x14ac:dyDescent="0.25">
      <c r="A15" s="92" t="s">
        <v>10</v>
      </c>
      <c r="B15" s="93"/>
      <c r="C15" s="18">
        <v>1552</v>
      </c>
      <c r="D15" s="33">
        <f>(C15/C10) *100</f>
        <v>0.91655888831800814</v>
      </c>
      <c r="E15" s="26"/>
      <c r="F15" s="27"/>
      <c r="G15" s="34">
        <v>835</v>
      </c>
      <c r="H15" s="35">
        <f>(G15/G10) *100</f>
        <v>0.76412020937808844</v>
      </c>
      <c r="I15" s="51">
        <v>717</v>
      </c>
      <c r="J15" s="52">
        <f>(I15/I10) *100</f>
        <v>1.1939453482756899</v>
      </c>
      <c r="K15" s="28"/>
      <c r="L15" s="29"/>
      <c r="N15" s="85"/>
    </row>
    <row r="16" spans="1:14" ht="14.4" customHeight="1" x14ac:dyDescent="0.25">
      <c r="A16" s="92" t="s">
        <v>11</v>
      </c>
      <c r="B16" s="93"/>
      <c r="C16" s="18">
        <v>4503</v>
      </c>
      <c r="D16" s="33">
        <f>(C16/C10) *100</f>
        <v>2.6593200219690663</v>
      </c>
      <c r="E16" s="26"/>
      <c r="F16" s="27"/>
      <c r="G16" s="34">
        <v>1493</v>
      </c>
      <c r="H16" s="35">
        <f>(G16/G10) *100</f>
        <v>1.3662652366484864</v>
      </c>
      <c r="I16" s="51">
        <v>3010</v>
      </c>
      <c r="J16" s="52">
        <f>(I16/I10) *100</f>
        <v>5.0122391887166335</v>
      </c>
      <c r="K16" s="28"/>
      <c r="L16" s="29"/>
      <c r="N16" s="85"/>
    </row>
    <row r="17" spans="1:14" ht="14.4" customHeight="1" x14ac:dyDescent="0.25">
      <c r="A17" s="92" t="s">
        <v>12</v>
      </c>
      <c r="B17" s="93"/>
      <c r="C17" s="18">
        <f>SUM(C18:C19)</f>
        <v>13752</v>
      </c>
      <c r="D17" s="33">
        <f>(C17/C10) *100</f>
        <v>8.1214676753538964</v>
      </c>
      <c r="E17" s="26"/>
      <c r="F17" s="27"/>
      <c r="G17" s="34">
        <f>SUM(G18:G19)</f>
        <v>5914</v>
      </c>
      <c r="H17" s="35">
        <f>(G17/G10) *100</f>
        <v>5.4119843332479229</v>
      </c>
      <c r="I17" s="51">
        <f>SUM(I18:I19)</f>
        <v>7838</v>
      </c>
      <c r="J17" s="52">
        <f>(I17/I10) *100</f>
        <v>13.051804239588364</v>
      </c>
      <c r="K17" s="28"/>
      <c r="L17" s="29"/>
      <c r="N17" s="85"/>
    </row>
    <row r="18" spans="1:14" ht="14.4" customHeight="1" x14ac:dyDescent="0.3">
      <c r="A18" s="13" t="s">
        <v>23</v>
      </c>
      <c r="B18" s="5" t="s">
        <v>16</v>
      </c>
      <c r="C18" s="84">
        <f>SUM(G18,I18)</f>
        <v>4641</v>
      </c>
      <c r="D18" s="77">
        <f>(C18/C10) *100</f>
        <v>2.7408181705437342</v>
      </c>
      <c r="E18" s="78"/>
      <c r="F18" s="79"/>
      <c r="G18" s="80">
        <v>3492</v>
      </c>
      <c r="H18" s="81">
        <f>(G18/G10) *100</f>
        <v>3.1955781690398624</v>
      </c>
      <c r="I18" s="82">
        <v>1149</v>
      </c>
      <c r="J18" s="83">
        <f>(I18/I10) *100</f>
        <v>1.9133099095798709</v>
      </c>
      <c r="K18" s="28"/>
      <c r="L18" s="29"/>
      <c r="N18" s="85"/>
    </row>
    <row r="19" spans="1:14" ht="14.4" customHeight="1" x14ac:dyDescent="0.3">
      <c r="A19" s="11"/>
      <c r="B19" s="5" t="s">
        <v>17</v>
      </c>
      <c r="C19" s="84">
        <f>SUM(G19,I19)</f>
        <v>9111</v>
      </c>
      <c r="D19" s="77">
        <f>(C19/C10) *100</f>
        <v>5.3806495048101626</v>
      </c>
      <c r="E19" s="78"/>
      <c r="F19" s="79"/>
      <c r="G19" s="80">
        <v>2422</v>
      </c>
      <c r="H19" s="81">
        <f>(G19/G10) *100</f>
        <v>2.2164061642080601</v>
      </c>
      <c r="I19" s="82">
        <v>6689</v>
      </c>
      <c r="J19" s="83">
        <f>(I19/I10) *100</f>
        <v>11.138494330008493</v>
      </c>
      <c r="K19" s="28"/>
      <c r="L19" s="29"/>
      <c r="N19" s="85"/>
    </row>
    <row r="20" spans="1:14" ht="14.4" customHeight="1" x14ac:dyDescent="0.3">
      <c r="A20" s="92" t="s">
        <v>13</v>
      </c>
      <c r="B20" s="93"/>
      <c r="C20" s="18">
        <v>33620</v>
      </c>
      <c r="D20" s="33">
        <f>(C20/C10) *100</f>
        <v>19.854838804930047</v>
      </c>
      <c r="E20" s="26"/>
      <c r="F20" s="27"/>
      <c r="G20" s="34">
        <v>22595</v>
      </c>
      <c r="H20" s="35">
        <f>(G20/G10) *100</f>
        <v>20.677001354368755</v>
      </c>
      <c r="I20" s="51">
        <v>11025</v>
      </c>
      <c r="J20" s="52">
        <f>(I20/I10) *100</f>
        <v>18.358783074950459</v>
      </c>
      <c r="K20" s="28"/>
      <c r="L20" s="29"/>
      <c r="N20" s="85"/>
    </row>
    <row r="21" spans="1:14" ht="14.4" customHeight="1" x14ac:dyDescent="0.25">
      <c r="A21" s="96" t="s">
        <v>24</v>
      </c>
      <c r="B21" s="93"/>
      <c r="C21" s="18">
        <v>1299</v>
      </c>
      <c r="D21" s="33">
        <f>(C21/C10) *100</f>
        <v>0.7671456159311163</v>
      </c>
      <c r="E21" s="26"/>
      <c r="F21" s="27"/>
      <c r="G21" s="34">
        <v>1121</v>
      </c>
      <c r="H21" s="35">
        <f>(G21/G10) *100</f>
        <v>1.025842820015374</v>
      </c>
      <c r="I21" s="51">
        <v>178</v>
      </c>
      <c r="J21" s="52">
        <f>(I21/I10) *100</f>
        <v>0.29640484238922288</v>
      </c>
      <c r="K21" s="28"/>
      <c r="L21" s="29"/>
      <c r="N21" s="85"/>
    </row>
    <row r="22" spans="1:14" ht="14.4" customHeight="1" x14ac:dyDescent="0.25">
      <c r="A22" s="96" t="s">
        <v>19</v>
      </c>
      <c r="B22" s="93"/>
      <c r="C22" s="18">
        <v>9758</v>
      </c>
      <c r="D22" s="33">
        <f>(C22/C10) *100</f>
        <v>5.7627458970406717</v>
      </c>
      <c r="E22" s="26"/>
      <c r="F22" s="27"/>
      <c r="G22" s="34">
        <v>5960</v>
      </c>
      <c r="H22" s="35">
        <f>(G22/G10) *100</f>
        <v>5.4540795783154579</v>
      </c>
      <c r="I22" s="51">
        <v>3798</v>
      </c>
      <c r="J22" s="52">
        <f>(I22/I10) *100</f>
        <v>6.3244134347992604</v>
      </c>
      <c r="K22" s="28"/>
      <c r="L22" s="29"/>
      <c r="N22" s="85"/>
    </row>
    <row r="23" spans="1:14" ht="14.4" customHeight="1" x14ac:dyDescent="0.3">
      <c r="A23" s="92" t="s">
        <v>14</v>
      </c>
      <c r="B23" s="93"/>
      <c r="C23" s="18">
        <v>13143</v>
      </c>
      <c r="D23" s="33">
        <f>(C23/C10) *100</f>
        <v>7.761812802296121</v>
      </c>
      <c r="E23" s="26"/>
      <c r="F23" s="27"/>
      <c r="G23" s="34">
        <v>3358</v>
      </c>
      <c r="H23" s="35">
        <f>(G23/G10) *100</f>
        <v>3.0729528899300851</v>
      </c>
      <c r="I23" s="51">
        <v>9785</v>
      </c>
      <c r="J23" s="52">
        <f>(I23/I10) *100</f>
        <v>16.293940352688459</v>
      </c>
      <c r="K23" s="28"/>
      <c r="L23" s="29"/>
      <c r="N23" s="85"/>
    </row>
    <row r="24" spans="1:14" ht="14.4" customHeight="1" x14ac:dyDescent="0.3">
      <c r="A24" s="96" t="s">
        <v>22</v>
      </c>
      <c r="B24" s="93"/>
      <c r="C24" s="18">
        <v>498</v>
      </c>
      <c r="D24" s="33">
        <f>(C24/C10) *100</f>
        <v>0.29410201442162892</v>
      </c>
      <c r="E24" s="26"/>
      <c r="F24" s="27"/>
      <c r="G24" s="34">
        <v>339</v>
      </c>
      <c r="H24" s="35">
        <f>(G24/G10) *100</f>
        <v>0.31022365386727191</v>
      </c>
      <c r="I24" s="51">
        <v>159</v>
      </c>
      <c r="J24" s="52">
        <f>(I24/I10) *100</f>
        <v>0.26476612325778898</v>
      </c>
      <c r="K24" s="28"/>
      <c r="L24" s="29"/>
      <c r="N24" s="85"/>
    </row>
    <row r="25" spans="1:14" ht="14.4" customHeight="1" x14ac:dyDescent="0.25">
      <c r="A25" s="92" t="s">
        <v>15</v>
      </c>
      <c r="B25" s="93"/>
      <c r="C25" s="18">
        <v>2574</v>
      </c>
      <c r="D25" s="33">
        <f>(C25/C10) *100</f>
        <v>1.5201176408057686</v>
      </c>
      <c r="E25" s="26"/>
      <c r="F25" s="27"/>
      <c r="G25" s="34">
        <v>623</v>
      </c>
      <c r="H25" s="35">
        <f>(G25/G10) *100</f>
        <v>0.57011603645814268</v>
      </c>
      <c r="I25" s="51">
        <v>1951</v>
      </c>
      <c r="J25" s="52">
        <f>(I25/I10) *100</f>
        <v>3.2487968960751337</v>
      </c>
      <c r="K25" s="28"/>
      <c r="L25" s="29"/>
      <c r="N25" s="85"/>
    </row>
    <row r="26" spans="1:14" ht="14.4" customHeight="1" x14ac:dyDescent="0.3">
      <c r="A26" s="96" t="s">
        <v>29</v>
      </c>
      <c r="B26" s="93"/>
      <c r="C26" s="18">
        <v>2505</v>
      </c>
      <c r="D26" s="33">
        <f>(C26/C10) *100</f>
        <v>1.4793685665184346</v>
      </c>
      <c r="E26" s="26"/>
      <c r="F26" s="27"/>
      <c r="G26" s="34">
        <v>1733</v>
      </c>
      <c r="H26" s="35">
        <f>(G26/G10) *100</f>
        <v>1.5858926022182362</v>
      </c>
      <c r="I26" s="51">
        <v>772</v>
      </c>
      <c r="J26" s="52">
        <f>(I26/I10) *100</f>
        <v>1.2855311141824721</v>
      </c>
      <c r="K26" s="28"/>
      <c r="L26" s="29"/>
      <c r="N26" s="85"/>
    </row>
    <row r="27" spans="1:14" ht="25.5" customHeight="1" x14ac:dyDescent="0.3">
      <c r="A27" s="112" t="s">
        <v>35</v>
      </c>
      <c r="B27" s="113"/>
      <c r="C27" s="20">
        <v>20550</v>
      </c>
      <c r="D27" s="53">
        <v>100</v>
      </c>
      <c r="E27" s="54"/>
      <c r="F27" s="55"/>
      <c r="G27" s="56"/>
      <c r="H27" s="57"/>
      <c r="I27" s="58"/>
      <c r="J27" s="59"/>
      <c r="K27" s="60">
        <v>20550</v>
      </c>
      <c r="L27" s="61">
        <v>100</v>
      </c>
    </row>
    <row r="28" spans="1:14" ht="16.5" customHeight="1" x14ac:dyDescent="0.25">
      <c r="A28" s="110" t="s">
        <v>27</v>
      </c>
      <c r="B28" s="111"/>
      <c r="C28" s="21">
        <v>93402</v>
      </c>
      <c r="D28" s="62">
        <v>100</v>
      </c>
      <c r="E28" s="63"/>
      <c r="F28" s="64"/>
      <c r="G28" s="65">
        <v>93402</v>
      </c>
      <c r="H28" s="66">
        <v>100</v>
      </c>
      <c r="I28" s="46"/>
      <c r="J28" s="67"/>
      <c r="K28" s="68"/>
      <c r="L28" s="69"/>
    </row>
    <row r="29" spans="1:14" ht="16.5" customHeight="1" x14ac:dyDescent="0.25">
      <c r="A29" s="90" t="s">
        <v>30</v>
      </c>
      <c r="B29" s="91"/>
      <c r="C29" s="22">
        <v>547728</v>
      </c>
      <c r="D29" s="70">
        <v>100</v>
      </c>
      <c r="E29" s="71">
        <f>SUM(E8:E9)</f>
        <v>264447</v>
      </c>
      <c r="F29" s="72">
        <f>(E29/C29)*100</f>
        <v>48.280715975812811</v>
      </c>
      <c r="G29" s="73">
        <v>202678</v>
      </c>
      <c r="H29" s="74">
        <f>(G29/C29) *100</f>
        <v>37.003403149008271</v>
      </c>
      <c r="I29" s="75">
        <v>60053</v>
      </c>
      <c r="J29" s="76">
        <f>(I29/C29) *100</f>
        <v>10.964018636987701</v>
      </c>
      <c r="K29" s="75">
        <f>SUM(K27)</f>
        <v>20550</v>
      </c>
      <c r="L29" s="76">
        <f>(K29/C29) *100</f>
        <v>3.7518622381912192</v>
      </c>
    </row>
    <row r="30" spans="1:14" s="15" customFormat="1" ht="15.75" customHeight="1" x14ac:dyDescent="0.25">
      <c r="A30" s="109" t="s">
        <v>33</v>
      </c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4"/>
    </row>
    <row r="31" spans="1:14" ht="13.5" customHeight="1" x14ac:dyDescent="0.3">
      <c r="A31" s="109" t="s">
        <v>31</v>
      </c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"/>
    </row>
  </sheetData>
  <mergeCells count="31">
    <mergeCell ref="E3:H3"/>
    <mergeCell ref="I3:L3"/>
    <mergeCell ref="E4:F4"/>
    <mergeCell ref="G4:H4"/>
    <mergeCell ref="I4:J4"/>
    <mergeCell ref="K4:L4"/>
    <mergeCell ref="A31:K31"/>
    <mergeCell ref="A22:B22"/>
    <mergeCell ref="A25:B25"/>
    <mergeCell ref="A26:B26"/>
    <mergeCell ref="A28:B28"/>
    <mergeCell ref="A23:B23"/>
    <mergeCell ref="A27:B27"/>
    <mergeCell ref="A30:K30"/>
    <mergeCell ref="A24:B24"/>
    <mergeCell ref="A1:L1"/>
    <mergeCell ref="A29:B29"/>
    <mergeCell ref="A17:B17"/>
    <mergeCell ref="A16:B16"/>
    <mergeCell ref="A7:B7"/>
    <mergeCell ref="A15:B15"/>
    <mergeCell ref="A20:B20"/>
    <mergeCell ref="A21:B21"/>
    <mergeCell ref="A8:B8"/>
    <mergeCell ref="A9:B9"/>
    <mergeCell ref="A12:B12"/>
    <mergeCell ref="A13:B13"/>
    <mergeCell ref="A14:B14"/>
    <mergeCell ref="A2:B5"/>
    <mergeCell ref="C2:D4"/>
    <mergeCell ref="E2:L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A1.3-3 </vt:lpstr>
      <vt:lpstr>'Tabelle A1.3-3 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2016-11-23T16:25:53Z</cp:lastPrinted>
  <dcterms:created xsi:type="dcterms:W3CDTF">2010-10-29T12:03:34Z</dcterms:created>
  <dcterms:modified xsi:type="dcterms:W3CDTF">2017-02-01T10:57:38Z</dcterms:modified>
</cp:coreProperties>
</file>