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Datenreport\2017 Gliederung, Beiträge, PDF, Versand, Info Mitarbeiter\4 Fertige Beiträge NACH LEKTORAT einsch. Literatur, Stichworte, Abkürzungen 2017\A1.3\"/>
    </mc:Choice>
  </mc:AlternateContent>
  <bookViews>
    <workbookView xWindow="450" yWindow="885" windowWidth="17940" windowHeight="10830" tabRatio="868"/>
  </bookViews>
  <sheets>
    <sheet name="Tabelle A1.3-4 " sheetId="3" r:id="rId1"/>
  </sheets>
  <definedNames>
    <definedName name="_xlnm.Print_Area" localSheetId="0">'Tabelle A1.3-4 '!$A$1:$Q$35</definedName>
  </definedNames>
  <calcPr calcId="162913"/>
</workbook>
</file>

<file path=xl/calcChain.xml><?xml version="1.0" encoding="utf-8"?>
<calcChain xmlns="http://schemas.openxmlformats.org/spreadsheetml/2006/main">
  <c r="P8" i="3" l="1"/>
  <c r="Q30" i="3"/>
  <c r="Q29" i="3"/>
  <c r="Q28" i="3"/>
  <c r="P26" i="3"/>
  <c r="Q25" i="3"/>
  <c r="Q24" i="3"/>
  <c r="Q21" i="3"/>
  <c r="Q20" i="3"/>
  <c r="Q19" i="3"/>
  <c r="P17" i="3"/>
  <c r="Q16" i="3"/>
  <c r="Q15" i="3"/>
  <c r="Q12" i="3"/>
  <c r="Q11" i="3"/>
  <c r="Q10" i="3"/>
  <c r="Q7" i="3"/>
  <c r="Q6" i="3"/>
  <c r="Q8" i="3" l="1"/>
  <c r="Q13" i="3" s="1"/>
  <c r="Q17" i="3"/>
  <c r="Q26" i="3"/>
  <c r="Q31" i="3" s="1"/>
  <c r="Q22" i="3"/>
  <c r="O30" i="3"/>
  <c r="O29" i="3"/>
  <c r="O28" i="3"/>
  <c r="N26" i="3"/>
  <c r="O25" i="3"/>
  <c r="O24" i="3"/>
  <c r="O21" i="3"/>
  <c r="O20" i="3"/>
  <c r="O19" i="3"/>
  <c r="N17" i="3"/>
  <c r="O16" i="3"/>
  <c r="O15" i="3"/>
  <c r="O12" i="3"/>
  <c r="O11" i="3"/>
  <c r="O10" i="3"/>
  <c r="N8" i="3"/>
  <c r="O7" i="3"/>
  <c r="O6" i="3"/>
  <c r="O8" i="3" l="1"/>
  <c r="O13" i="3" s="1"/>
  <c r="O17" i="3"/>
  <c r="O22" i="3" s="1"/>
  <c r="O26" i="3"/>
  <c r="O31" i="3" s="1"/>
  <c r="C30" i="3"/>
  <c r="C29" i="3"/>
  <c r="C28" i="3"/>
  <c r="C25" i="3"/>
  <c r="C24" i="3"/>
  <c r="C21" i="3"/>
  <c r="C20" i="3"/>
  <c r="C19" i="3"/>
  <c r="C16" i="3"/>
  <c r="C15" i="3"/>
  <c r="C12" i="3"/>
  <c r="C11" i="3"/>
  <c r="C10" i="3"/>
  <c r="C7" i="3"/>
  <c r="C6" i="3"/>
  <c r="B26" i="3"/>
  <c r="B17" i="3"/>
  <c r="B8" i="3"/>
  <c r="C26" i="3" l="1"/>
  <c r="C31" i="3" s="1"/>
  <c r="C17" i="3"/>
  <c r="C22" i="3" s="1"/>
  <c r="C8" i="3"/>
  <c r="C13" i="3" s="1"/>
  <c r="M30" i="3"/>
  <c r="K30" i="3"/>
  <c r="I30" i="3"/>
  <c r="G30" i="3"/>
  <c r="E30" i="3"/>
  <c r="M29" i="3"/>
  <c r="K29" i="3"/>
  <c r="I29" i="3"/>
  <c r="G29" i="3"/>
  <c r="E29" i="3"/>
  <c r="M28" i="3"/>
  <c r="K28" i="3"/>
  <c r="I28" i="3"/>
  <c r="G28" i="3"/>
  <c r="E28" i="3"/>
  <c r="L26" i="3"/>
  <c r="J26" i="3"/>
  <c r="H26" i="3"/>
  <c r="F26" i="3"/>
  <c r="D26" i="3"/>
  <c r="M25" i="3"/>
  <c r="K25" i="3"/>
  <c r="I25" i="3"/>
  <c r="G25" i="3"/>
  <c r="E25" i="3"/>
  <c r="M24" i="3"/>
  <c r="K24" i="3"/>
  <c r="I24" i="3"/>
  <c r="G24" i="3"/>
  <c r="E24" i="3"/>
  <c r="M21" i="3"/>
  <c r="K21" i="3"/>
  <c r="I21" i="3"/>
  <c r="G21" i="3"/>
  <c r="E21" i="3"/>
  <c r="M20" i="3"/>
  <c r="K20" i="3"/>
  <c r="I20" i="3"/>
  <c r="G20" i="3"/>
  <c r="E20" i="3"/>
  <c r="M19" i="3"/>
  <c r="K19" i="3"/>
  <c r="I19" i="3"/>
  <c r="G19" i="3"/>
  <c r="E19" i="3"/>
  <c r="L17" i="3"/>
  <c r="J17" i="3"/>
  <c r="H17" i="3"/>
  <c r="F17" i="3"/>
  <c r="D17" i="3"/>
  <c r="M16" i="3"/>
  <c r="K16" i="3"/>
  <c r="I16" i="3"/>
  <c r="G16" i="3"/>
  <c r="E16" i="3"/>
  <c r="M15" i="3"/>
  <c r="K15" i="3"/>
  <c r="I15" i="3"/>
  <c r="G15" i="3"/>
  <c r="E15" i="3"/>
  <c r="M12" i="3"/>
  <c r="K12" i="3"/>
  <c r="I12" i="3"/>
  <c r="G12" i="3"/>
  <c r="E12" i="3"/>
  <c r="M11" i="3"/>
  <c r="K11" i="3"/>
  <c r="I11" i="3"/>
  <c r="G11" i="3"/>
  <c r="E11" i="3"/>
  <c r="M10" i="3"/>
  <c r="K10" i="3"/>
  <c r="I10" i="3"/>
  <c r="G10" i="3"/>
  <c r="E10" i="3"/>
  <c r="L8" i="3"/>
  <c r="J8" i="3"/>
  <c r="H8" i="3"/>
  <c r="F8" i="3"/>
  <c r="D8" i="3"/>
  <c r="M7" i="3"/>
  <c r="K7" i="3"/>
  <c r="I7" i="3"/>
  <c r="G7" i="3"/>
  <c r="E7" i="3"/>
  <c r="M6" i="3"/>
  <c r="K6" i="3"/>
  <c r="I6" i="3"/>
  <c r="G6" i="3"/>
  <c r="E6" i="3"/>
  <c r="G26" i="3" l="1"/>
  <c r="G31" i="3" s="1"/>
  <c r="K26" i="3"/>
  <c r="K17" i="3"/>
  <c r="K22" i="3" s="1"/>
  <c r="M26" i="3"/>
  <c r="M31" i="3" s="1"/>
  <c r="E26" i="3"/>
  <c r="E31" i="3" s="1"/>
  <c r="G8" i="3"/>
  <c r="G13" i="3" s="1"/>
  <c r="E8" i="3"/>
  <c r="E13" i="3" s="1"/>
  <c r="M8" i="3"/>
  <c r="M13" i="3" s="1"/>
  <c r="I17" i="3"/>
  <c r="I22" i="3" s="1"/>
  <c r="K31" i="3"/>
  <c r="I8" i="3"/>
  <c r="I13" i="3" s="1"/>
  <c r="K8" i="3"/>
  <c r="K13" i="3" s="1"/>
  <c r="E17" i="3"/>
  <c r="E22" i="3" s="1"/>
  <c r="M17" i="3"/>
  <c r="M22" i="3" s="1"/>
  <c r="I26" i="3"/>
  <c r="I31" i="3" s="1"/>
  <c r="G17" i="3"/>
  <c r="G22" i="3" s="1"/>
</calcChain>
</file>

<file path=xl/sharedStrings.xml><?xml version="1.0" encoding="utf-8"?>
<sst xmlns="http://schemas.openxmlformats.org/spreadsheetml/2006/main" count="49" uniqueCount="20">
  <si>
    <t>abs.</t>
  </si>
  <si>
    <t xml:space="preserve">abs. </t>
  </si>
  <si>
    <t>Einmündung in Berufsausbildung</t>
  </si>
  <si>
    <t>alternativer Verbleib - Vermittlungsauftrag abgeschlossen</t>
  </si>
  <si>
    <t>Bundesgebiet</t>
  </si>
  <si>
    <t xml:space="preserve">  davon:</t>
  </si>
  <si>
    <t xml:space="preserve">  ohne alternativen Verbleib (unversorgte Bewerber/-innen)</t>
  </si>
  <si>
    <t>Verbleib nicht bekannt - Vermittlungsauftrag abgeschlossen</t>
  </si>
  <si>
    <t xml:space="preserve">  mit alternativem Verbleib </t>
  </si>
  <si>
    <t>Berichtsjahr</t>
  </si>
  <si>
    <t>Region/Art des Verbleibs</t>
  </si>
  <si>
    <t xml:space="preserve">unvermittelte Bewerber/-innen - Vermittlungsauftrag läuft weiter </t>
  </si>
  <si>
    <t>Quelle: Bundesagentur für Arbeit; Berechnungen des Bundesinstituts für Berufsbildung</t>
  </si>
  <si>
    <r>
      <t>Tabelle A1.3-4 : Verbleib der in den Berichtsjahren 2009 bis 2016</t>
    </r>
    <r>
      <rPr>
        <b/>
        <vertAlign val="superscript"/>
        <sz val="10"/>
        <rFont val="Arial"/>
        <family val="2"/>
      </rPr>
      <t>1</t>
    </r>
    <r>
      <rPr>
        <b/>
        <sz val="10"/>
        <rFont val="Arial"/>
        <family val="2"/>
      </rPr>
      <t xml:space="preserve"> bei den Arbeitsagenturen und Jobcentern gemeldeten Bewerber/-innen jeweils zum 30. September</t>
    </r>
  </si>
  <si>
    <t xml:space="preserve">in % </t>
  </si>
  <si>
    <r>
      <rPr>
        <vertAlign val="superscript"/>
        <sz val="8"/>
        <rFont val="Arial"/>
        <family val="2"/>
      </rPr>
      <t>1</t>
    </r>
    <r>
      <rPr>
        <sz val="8"/>
        <rFont val="Arial"/>
        <family val="2"/>
      </rPr>
      <t xml:space="preserve"> Jeweils Zeitraum 1. Oktober des Vorjahres bis 30. September. Die Angaben für die Berichtsjahre 2009 bis 2015 weichen aufgrund der inzwischen vorgenommenen Einbeziehung bestimmter Abiturientenausbildungen gegenüber den früher ausgewiesenen Zahlenwerten ab. </t>
    </r>
  </si>
  <si>
    <r>
      <rPr>
        <vertAlign val="superscript"/>
        <sz val="8"/>
        <rFont val="Arial"/>
        <family val="2"/>
      </rPr>
      <t>2</t>
    </r>
    <r>
      <rPr>
        <sz val="8"/>
        <rFont val="Arial"/>
        <family val="2"/>
      </rPr>
      <t xml:space="preserve"> Die Summe der für alte und neue Länder ausgewiesenen Bewerberzahlen ist jeweils etwas geringer als die Gesamtangabe für das Bundesgebiet, was auf nicht zuordenbare Fälle zurückzuführen ist.</t>
    </r>
  </si>
  <si>
    <r>
      <t>Bewerber/-innen insgesamt</t>
    </r>
    <r>
      <rPr>
        <b/>
        <vertAlign val="superscript"/>
        <sz val="8"/>
        <rFont val="Arial"/>
        <family val="2"/>
      </rPr>
      <t>2</t>
    </r>
  </si>
  <si>
    <t>Alte Länder</t>
  </si>
  <si>
    <t>Neue Länder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</si>
</sst>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 #,##0.00\ &quot;€&quot;_-;\-* #,##0.00\ &quot;€&quot;_-;_-* &quot;-&quot;??\ &quot;€&quot;_-;_-@_-"/>
    <numFmt numFmtId="164" formatCode="#,##0.0"/>
    <numFmt numFmtId="165" formatCode="@\ *."/>
    <numFmt numFmtId="166" formatCode="0.0_)"/>
    <numFmt numFmtId="167" formatCode="\ @\ *."/>
    <numFmt numFmtId="168" formatCode="\+#\ ###\ ##0;\-\ #\ ###\ ##0;\-"/>
    <numFmt numFmtId="169" formatCode="* &quot;[&quot;#0&quot;]&quot;"/>
    <numFmt numFmtId="170" formatCode="*+\ #\ ###\ ###\ ##0.0;\-\ #\ ###\ ###\ ##0.0;* &quot;&quot;\-&quot;&quot;"/>
    <numFmt numFmtId="171" formatCode="\+\ #\ ###\ ###\ ##0.0;\-\ #\ ###\ ###\ ##0.0;* &quot;&quot;\-&quot;&quot;"/>
    <numFmt numFmtId="172" formatCode="* &quot;[&quot;#0\ \ &quot;]&quot;"/>
    <numFmt numFmtId="173" formatCode="##\ ###\ ##0"/>
    <numFmt numFmtId="174" formatCode="#\ ###\ ###"/>
    <numFmt numFmtId="175" formatCode="#\ ###\ ##0.0;\-\ #\ ###\ ##0.0;\-"/>
    <numFmt numFmtId="176" formatCode="#,##0;;\-"/>
    <numFmt numFmtId="177" formatCode="#,###;;\-"/>
    <numFmt numFmtId="178" formatCode="* #,##0;* \-_ #,##0;\-"/>
  </numFmts>
  <fonts count="17" x14ac:knownFonts="1">
    <font>
      <sz val="11"/>
      <color theme="1"/>
      <name val="Calibri"/>
      <family val="2"/>
      <scheme val="minor"/>
    </font>
    <font>
      <b/>
      <sz val="10"/>
      <name val="Arial"/>
      <family val="2"/>
    </font>
    <font>
      <sz val="10"/>
      <name val="Arial"/>
      <family val="2"/>
    </font>
    <font>
      <sz val="9"/>
      <name val="Arial"/>
      <family val="2"/>
    </font>
    <font>
      <sz val="11"/>
      <color theme="1"/>
      <name val="Arial"/>
      <family val="2"/>
    </font>
    <font>
      <sz val="8"/>
      <name val="Arial"/>
      <family val="2"/>
    </font>
    <font>
      <sz val="6"/>
      <name val="Arial"/>
      <family val="2"/>
    </font>
    <font>
      <sz val="10"/>
      <name val="Arial"/>
      <family val="2"/>
    </font>
    <font>
      <sz val="7.5"/>
      <name val="Arial"/>
      <family val="2"/>
    </font>
    <font>
      <b/>
      <vertAlign val="superscript"/>
      <sz val="10"/>
      <name val="Arial"/>
      <family val="2"/>
    </font>
    <font>
      <vertAlign val="superscript"/>
      <sz val="8"/>
      <name val="Arial"/>
      <family val="2"/>
    </font>
    <font>
      <b/>
      <sz val="8"/>
      <name val="Arial"/>
      <family val="2"/>
    </font>
    <font>
      <sz val="8"/>
      <color theme="1"/>
      <name val="Calibri"/>
      <family val="2"/>
      <scheme val="minor"/>
    </font>
    <font>
      <b/>
      <vertAlign val="superscript"/>
      <sz val="8"/>
      <name val="Arial"/>
      <family val="2"/>
    </font>
    <font>
      <i/>
      <sz val="7"/>
      <name val="Arial"/>
      <family val="2"/>
    </font>
    <font>
      <sz val="7"/>
      <name val="Arial"/>
      <family val="2"/>
    </font>
    <font>
      <b/>
      <sz val="11"/>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s>
  <borders count="1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22"/>
      </left>
      <right/>
      <top/>
      <bottom/>
      <diagonal/>
    </border>
    <border>
      <left style="thin">
        <color indexed="64"/>
      </left>
      <right/>
      <top style="thin">
        <color indexed="64"/>
      </top>
      <bottom style="thin">
        <color indexed="64"/>
      </bottom>
      <diagonal/>
    </border>
    <border>
      <left/>
      <right style="hair">
        <color indexed="22"/>
      </right>
      <top/>
      <bottom/>
      <diagonal/>
    </border>
  </borders>
  <cellStyleXfs count="22">
    <xf numFmtId="0" fontId="0" fillId="0" borderId="0"/>
    <xf numFmtId="0" fontId="2" fillId="0" borderId="0"/>
    <xf numFmtId="0" fontId="4" fillId="0" borderId="0"/>
    <xf numFmtId="165" fontId="5" fillId="0" borderId="0"/>
    <xf numFmtId="49" fontId="5" fillId="0" borderId="0"/>
    <xf numFmtId="166" fontId="2" fillId="0" borderId="0">
      <alignment horizontal="center"/>
    </xf>
    <xf numFmtId="167" fontId="5" fillId="0" borderId="0"/>
    <xf numFmtId="168" fontId="2" fillId="0" borderId="0"/>
    <xf numFmtId="169" fontId="2" fillId="0" borderId="0"/>
    <xf numFmtId="170" fontId="2" fillId="0" borderId="0"/>
    <xf numFmtId="171" fontId="2" fillId="0" borderId="0">
      <alignment horizontal="center"/>
    </xf>
    <xf numFmtId="172" fontId="2" fillId="0" borderId="0">
      <alignment horizontal="center"/>
    </xf>
    <xf numFmtId="173" fontId="2" fillId="0" borderId="0">
      <alignment horizontal="center"/>
    </xf>
    <xf numFmtId="174" fontId="2" fillId="0" borderId="0">
      <alignment horizontal="center"/>
    </xf>
    <xf numFmtId="175" fontId="2" fillId="0" borderId="0">
      <alignment horizontal="center"/>
    </xf>
    <xf numFmtId="44" fontId="2" fillId="0" borderId="0" applyFont="0" applyFill="0" applyBorder="0" applyAlignment="0" applyProtection="0"/>
    <xf numFmtId="0" fontId="6" fillId="0" borderId="10" applyFont="0" applyBorder="0" applyAlignment="0"/>
    <xf numFmtId="1" fontId="1" fillId="2" borderId="2">
      <alignment horizontal="right"/>
    </xf>
    <xf numFmtId="0" fontId="2" fillId="0" borderId="0"/>
    <xf numFmtId="0" fontId="7" fillId="0" borderId="0"/>
    <xf numFmtId="164" fontId="8" fillId="0" borderId="0">
      <alignment horizontal="center" vertical="center"/>
    </xf>
    <xf numFmtId="0" fontId="2" fillId="0" borderId="0"/>
  </cellStyleXfs>
  <cellXfs count="72">
    <xf numFmtId="0" fontId="0" fillId="0" borderId="0" xfId="0"/>
    <xf numFmtId="0" fontId="3" fillId="0" borderId="0" xfId="0" applyFont="1" applyBorder="1" applyAlignment="1">
      <alignment horizontal="left"/>
    </xf>
    <xf numFmtId="0" fontId="0" fillId="0" borderId="0" xfId="0" applyFill="1"/>
    <xf numFmtId="0" fontId="0" fillId="7" borderId="0" xfId="0" applyFill="1"/>
    <xf numFmtId="176" fontId="5" fillId="3" borderId="4" xfId="0" applyNumberFormat="1" applyFont="1" applyFill="1" applyBorder="1" applyAlignment="1" applyProtection="1">
      <alignment horizontal="right"/>
      <protection locked="0" hidden="1"/>
    </xf>
    <xf numFmtId="0" fontId="5" fillId="8" borderId="2" xfId="0" applyFont="1" applyFill="1" applyBorder="1" applyAlignment="1">
      <alignment horizontal="center"/>
    </xf>
    <xf numFmtId="0" fontId="5" fillId="8" borderId="1" xfId="0" applyFont="1" applyFill="1" applyBorder="1" applyAlignment="1">
      <alignment horizontal="center"/>
    </xf>
    <xf numFmtId="3" fontId="5" fillId="8" borderId="2" xfId="0" applyNumberFormat="1" applyFont="1" applyFill="1" applyBorder="1" applyAlignment="1">
      <alignment horizontal="center"/>
    </xf>
    <xf numFmtId="164" fontId="5" fillId="8" borderId="1" xfId="0" applyNumberFormat="1" applyFont="1" applyFill="1" applyBorder="1" applyAlignment="1">
      <alignment horizontal="center"/>
    </xf>
    <xf numFmtId="0" fontId="11" fillId="6" borderId="11" xfId="0" applyFont="1" applyFill="1" applyBorder="1" applyAlignment="1">
      <alignment vertical="center"/>
    </xf>
    <xf numFmtId="0" fontId="11" fillId="4" borderId="12" xfId="0" applyFont="1" applyFill="1" applyBorder="1" applyAlignment="1">
      <alignment horizontal="left"/>
    </xf>
    <xf numFmtId="0" fontId="5" fillId="7" borderId="12" xfId="0" applyFont="1" applyFill="1" applyBorder="1" applyAlignment="1">
      <alignment horizontal="left" vertical="center"/>
    </xf>
    <xf numFmtId="0" fontId="14" fillId="7" borderId="12" xfId="0" applyFont="1" applyFill="1" applyBorder="1" applyAlignment="1">
      <alignment horizontal="left" vertical="center"/>
    </xf>
    <xf numFmtId="0" fontId="15" fillId="4" borderId="12" xfId="0" applyFont="1" applyFill="1" applyBorder="1" applyAlignment="1">
      <alignment horizontal="left" vertical="center"/>
    </xf>
    <xf numFmtId="0" fontId="15" fillId="4" borderId="12" xfId="0" applyFont="1" applyFill="1" applyBorder="1" applyAlignment="1">
      <alignment horizontal="left"/>
    </xf>
    <xf numFmtId="176" fontId="15" fillId="3" borderId="4" xfId="0" applyNumberFormat="1" applyFont="1" applyFill="1" applyBorder="1" applyAlignment="1" applyProtection="1">
      <alignment horizontal="right"/>
      <protection locked="0" hidden="1"/>
    </xf>
    <xf numFmtId="0" fontId="5" fillId="3" borderId="8" xfId="0" applyFont="1" applyFill="1" applyBorder="1" applyAlignment="1">
      <alignment horizontal="right"/>
    </xf>
    <xf numFmtId="0" fontId="5" fillId="3" borderId="9" xfId="0" applyFont="1" applyFill="1" applyBorder="1" applyAlignment="1">
      <alignment horizontal="right"/>
    </xf>
    <xf numFmtId="0" fontId="5" fillId="3" borderId="3" xfId="0" applyFont="1" applyFill="1" applyBorder="1" applyAlignment="1">
      <alignment horizontal="right"/>
    </xf>
    <xf numFmtId="3" fontId="5" fillId="3" borderId="8" xfId="0" applyNumberFormat="1" applyFont="1" applyFill="1" applyBorder="1" applyAlignment="1">
      <alignment horizontal="right"/>
    </xf>
    <xf numFmtId="164" fontId="5" fillId="3" borderId="3" xfId="0" applyNumberFormat="1" applyFont="1" applyFill="1" applyBorder="1" applyAlignment="1">
      <alignment horizontal="right"/>
    </xf>
    <xf numFmtId="164" fontId="15" fillId="3" borderId="3" xfId="0" applyNumberFormat="1" applyFont="1" applyFill="1" applyBorder="1" applyAlignment="1">
      <alignment horizontal="right"/>
    </xf>
    <xf numFmtId="0" fontId="5" fillId="0" borderId="0" xfId="0" applyFont="1" applyBorder="1" applyAlignment="1">
      <alignment horizontal="left"/>
    </xf>
    <xf numFmtId="178" fontId="5" fillId="0" borderId="14" xfId="0" applyNumberFormat="1" applyFont="1" applyFill="1" applyBorder="1" applyAlignment="1">
      <alignment horizontal="right"/>
    </xf>
    <xf numFmtId="178" fontId="5" fillId="0" borderId="0" xfId="0" applyNumberFormat="1" applyFont="1" applyFill="1" applyBorder="1" applyAlignment="1">
      <alignment horizontal="right"/>
    </xf>
    <xf numFmtId="178" fontId="5" fillId="0" borderId="16" xfId="0" applyNumberFormat="1" applyFont="1" applyFill="1" applyBorder="1" applyAlignment="1">
      <alignment horizontal="right"/>
    </xf>
    <xf numFmtId="0" fontId="12" fillId="0" borderId="0" xfId="0" applyFont="1"/>
    <xf numFmtId="177" fontId="5" fillId="3" borderId="14" xfId="0" applyNumberFormat="1" applyFont="1" applyFill="1" applyBorder="1" applyAlignment="1" applyProtection="1">
      <alignment horizontal="right"/>
      <protection locked="0" hidden="1"/>
    </xf>
    <xf numFmtId="176" fontId="5" fillId="3" borderId="0" xfId="0" applyNumberFormat="1" applyFont="1" applyFill="1" applyBorder="1" applyAlignment="1" applyProtection="1">
      <alignment horizontal="right"/>
      <protection locked="0" hidden="1"/>
    </xf>
    <xf numFmtId="176" fontId="5" fillId="3" borderId="0" xfId="0" applyNumberFormat="1" applyFont="1" applyFill="1" applyAlignment="1" applyProtection="1">
      <alignment horizontal="right"/>
      <protection locked="0" hidden="1"/>
    </xf>
    <xf numFmtId="177" fontId="15" fillId="3" borderId="14" xfId="0" applyNumberFormat="1" applyFont="1" applyFill="1" applyBorder="1" applyAlignment="1" applyProtection="1">
      <alignment horizontal="right"/>
      <protection locked="0" hidden="1"/>
    </xf>
    <xf numFmtId="176" fontId="15" fillId="3" borderId="0" xfId="0" applyNumberFormat="1" applyFont="1" applyFill="1" applyBorder="1" applyAlignment="1" applyProtection="1">
      <alignment horizontal="right"/>
      <protection locked="0" hidden="1"/>
    </xf>
    <xf numFmtId="177" fontId="15" fillId="3" borderId="4" xfId="0" applyNumberFormat="1" applyFont="1" applyFill="1" applyBorder="1" applyAlignment="1" applyProtection="1">
      <alignment horizontal="right"/>
      <protection locked="0" hidden="1"/>
    </xf>
    <xf numFmtId="176" fontId="5" fillId="3" borderId="14" xfId="0" applyNumberFormat="1" applyFont="1" applyFill="1" applyBorder="1" applyAlignment="1" applyProtection="1">
      <alignment horizontal="right"/>
      <protection locked="0" hidden="1"/>
    </xf>
    <xf numFmtId="176" fontId="15" fillId="3" borderId="14" xfId="0" applyNumberFormat="1" applyFont="1" applyFill="1" applyBorder="1" applyAlignment="1" applyProtection="1">
      <alignment horizontal="right"/>
      <protection locked="0" hidden="1"/>
    </xf>
    <xf numFmtId="0" fontId="1" fillId="0" borderId="5" xfId="0" applyFont="1" applyBorder="1" applyAlignment="1">
      <alignment horizontal="left" vertical="center" wrapText="1"/>
    </xf>
    <xf numFmtId="0" fontId="0" fillId="0" borderId="5" xfId="0" applyBorder="1" applyAlignment="1">
      <alignment wrapText="1"/>
    </xf>
    <xf numFmtId="0" fontId="5" fillId="0" borderId="0" xfId="0" applyFont="1" applyBorder="1" applyAlignment="1">
      <alignment horizontal="left"/>
    </xf>
    <xf numFmtId="0" fontId="11" fillId="8" borderId="5"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5" borderId="11" xfId="0" applyFont="1" applyFill="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1" fillId="8" borderId="7" xfId="0" applyFont="1" applyFill="1" applyBorder="1" applyAlignment="1">
      <alignment horizontal="center" vertical="center" wrapText="1"/>
    </xf>
    <xf numFmtId="0" fontId="5" fillId="0" borderId="0" xfId="0" applyFont="1" applyBorder="1" applyAlignment="1">
      <alignment vertical="center" wrapText="1"/>
    </xf>
    <xf numFmtId="0" fontId="0" fillId="0" borderId="0" xfId="0" applyAlignment="1">
      <alignment wrapText="1"/>
    </xf>
    <xf numFmtId="0" fontId="11" fillId="8" borderId="15" xfId="0" applyFont="1" applyFill="1" applyBorder="1" applyAlignment="1">
      <alignment horizontal="center" vertical="center"/>
    </xf>
    <xf numFmtId="0" fontId="12" fillId="8" borderId="2" xfId="0" applyFont="1" applyFill="1" applyBorder="1" applyAlignment="1">
      <alignment horizontal="center" vertical="center"/>
    </xf>
    <xf numFmtId="0" fontId="12" fillId="0" borderId="2" xfId="0" applyFont="1" applyBorder="1" applyAlignment="1"/>
    <xf numFmtId="0" fontId="0" fillId="0" borderId="2" xfId="0" applyBorder="1" applyAlignment="1"/>
    <xf numFmtId="0" fontId="0" fillId="0" borderId="1" xfId="0" applyBorder="1" applyAlignment="1"/>
    <xf numFmtId="0" fontId="5" fillId="4" borderId="0" xfId="0" applyFont="1" applyFill="1" applyBorder="1" applyAlignment="1">
      <alignment horizontal="left"/>
    </xf>
    <xf numFmtId="164" fontId="5" fillId="3" borderId="0" xfId="0" applyNumberFormat="1" applyFont="1" applyFill="1" applyBorder="1" applyAlignment="1">
      <alignment horizontal="right"/>
    </xf>
    <xf numFmtId="0" fontId="0" fillId="0" borderId="0" xfId="0" applyBorder="1"/>
    <xf numFmtId="0" fontId="11" fillId="6" borderId="2" xfId="0" applyFont="1" applyFill="1" applyBorder="1" applyAlignment="1">
      <alignment vertical="center"/>
    </xf>
    <xf numFmtId="3" fontId="5" fillId="3" borderId="2" xfId="0" applyNumberFormat="1" applyFont="1" applyFill="1" applyBorder="1" applyAlignment="1">
      <alignment horizontal="right"/>
    </xf>
    <xf numFmtId="164" fontId="5" fillId="3" borderId="2" xfId="0" applyNumberFormat="1" applyFont="1" applyFill="1" applyBorder="1" applyAlignment="1">
      <alignment horizontal="right"/>
    </xf>
    <xf numFmtId="0" fontId="5" fillId="3" borderId="2" xfId="0" applyFont="1" applyFill="1" applyBorder="1" applyAlignment="1">
      <alignment horizontal="right"/>
    </xf>
    <xf numFmtId="177" fontId="11" fillId="3" borderId="4" xfId="0" applyNumberFormat="1" applyFont="1" applyFill="1" applyBorder="1" applyAlignment="1" applyProtection="1">
      <alignment horizontal="right"/>
      <protection locked="0" hidden="1"/>
    </xf>
    <xf numFmtId="164" fontId="11" fillId="3" borderId="3" xfId="0" applyNumberFormat="1" applyFont="1" applyFill="1" applyBorder="1" applyAlignment="1">
      <alignment horizontal="right"/>
    </xf>
    <xf numFmtId="176" fontId="11" fillId="3" borderId="4" xfId="0" applyNumberFormat="1" applyFont="1" applyFill="1" applyBorder="1" applyAlignment="1" applyProtection="1">
      <alignment horizontal="right"/>
      <protection locked="0" hidden="1"/>
    </xf>
    <xf numFmtId="0" fontId="16" fillId="7" borderId="0" xfId="0" applyFont="1" applyFill="1"/>
    <xf numFmtId="0" fontId="11" fillId="4" borderId="0" xfId="0" applyFont="1" applyFill="1" applyBorder="1" applyAlignment="1">
      <alignment horizontal="left"/>
    </xf>
    <xf numFmtId="164" fontId="11" fillId="3" borderId="0" xfId="0" applyNumberFormat="1" applyFont="1" applyFill="1" applyBorder="1" applyAlignment="1">
      <alignment horizontal="right"/>
    </xf>
    <xf numFmtId="0" fontId="16" fillId="0" borderId="0" xfId="0" applyFont="1" applyBorder="1"/>
    <xf numFmtId="177" fontId="11" fillId="3" borderId="7" xfId="0" applyNumberFormat="1" applyFont="1" applyFill="1" applyBorder="1" applyAlignment="1" applyProtection="1">
      <alignment horizontal="right"/>
      <protection locked="0" hidden="1"/>
    </xf>
    <xf numFmtId="176" fontId="11" fillId="3" borderId="7" xfId="0" applyNumberFormat="1" applyFont="1" applyFill="1" applyBorder="1" applyAlignment="1" applyProtection="1">
      <alignment horizontal="right"/>
      <protection locked="0" hidden="1"/>
    </xf>
    <xf numFmtId="164" fontId="11" fillId="3" borderId="6" xfId="0" applyNumberFormat="1" applyFont="1" applyFill="1" applyBorder="1" applyAlignment="1">
      <alignment horizontal="right"/>
    </xf>
    <xf numFmtId="0" fontId="5" fillId="0" borderId="0" xfId="0" applyFont="1" applyBorder="1" applyAlignment="1">
      <alignment horizontal="left" vertical="center" wrapText="1"/>
    </xf>
    <xf numFmtId="0" fontId="0" fillId="0" borderId="0" xfId="0" applyBorder="1" applyAlignment="1">
      <alignment vertical="center" wrapText="1"/>
    </xf>
    <xf numFmtId="0" fontId="11" fillId="4" borderId="5" xfId="0" applyFont="1" applyFill="1" applyBorder="1" applyAlignment="1">
      <alignment horizontal="left"/>
    </xf>
    <xf numFmtId="164" fontId="11" fillId="3" borderId="5" xfId="0" applyNumberFormat="1" applyFont="1" applyFill="1" applyBorder="1" applyAlignment="1">
      <alignment horizontal="right"/>
    </xf>
  </cellXfs>
  <cellStyles count="22">
    <cellStyle name="0mitP" xfId="3"/>
    <cellStyle name="0ohneP" xfId="4"/>
    <cellStyle name="10mitP" xfId="5"/>
    <cellStyle name="1mitP" xfId="6"/>
    <cellStyle name="3mitP" xfId="7"/>
    <cellStyle name="3ohneP" xfId="8"/>
    <cellStyle name="4mitP" xfId="9"/>
    <cellStyle name="6mitP" xfId="10"/>
    <cellStyle name="6ohneP" xfId="11"/>
    <cellStyle name="7mitP" xfId="12"/>
    <cellStyle name="9mitP" xfId="13"/>
    <cellStyle name="9ohneP" xfId="14"/>
    <cellStyle name="Euro" xfId="15"/>
    <cellStyle name="nf2" xfId="16"/>
    <cellStyle name="Normal_040831_KapaBedarf-AA_Hochfahrlogik_A2LL_KT" xfId="17"/>
    <cellStyle name="Standard" xfId="0" builtinId="0"/>
    <cellStyle name="Standard 2" xfId="1"/>
    <cellStyle name="Standard 2 2" xfId="2"/>
    <cellStyle name="Standard 2 2 2" xfId="18"/>
    <cellStyle name="Standard 2 2 2 2" xfId="19"/>
    <cellStyle name="Standard 2 3" xfId="21"/>
    <cellStyle name="Tsd" xfId="20"/>
  </cellStyles>
  <dxfs count="0"/>
  <tableStyles count="0" defaultTableStyle="TableStyleMedium9" defaultPivotStyle="PivotStyleLight16"/>
  <colors>
    <mruColors>
      <color rgb="FF66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tabSelected="1" zoomScale="110" zoomScaleNormal="110" workbookViewId="0">
      <selection activeCell="A25" sqref="A25"/>
    </sheetView>
  </sheetViews>
  <sheetFormatPr baseColWidth="10" defaultRowHeight="15" x14ac:dyDescent="0.25"/>
  <cols>
    <col min="1" max="1" width="41" customWidth="1"/>
    <col min="2" max="2" width="6.7109375" customWidth="1"/>
    <col min="3" max="3" width="4.7109375" customWidth="1"/>
    <col min="4" max="4" width="6.7109375" customWidth="1"/>
    <col min="5" max="5" width="4.7109375" customWidth="1"/>
    <col min="6" max="6" width="6.7109375" customWidth="1"/>
    <col min="7" max="7" width="4.7109375" customWidth="1"/>
    <col min="8" max="8" width="6.7109375" customWidth="1"/>
    <col min="9" max="9" width="4.7109375" customWidth="1"/>
    <col min="10" max="10" width="6.7109375" customWidth="1"/>
    <col min="11" max="11" width="4.7109375" customWidth="1"/>
    <col min="12" max="12" width="6.7109375" customWidth="1"/>
    <col min="13" max="13" width="4.7109375" customWidth="1"/>
    <col min="14" max="14" width="6.7109375" customWidth="1"/>
    <col min="15" max="15" width="4.7109375" customWidth="1"/>
    <col min="16" max="16" width="6.7109375" customWidth="1"/>
    <col min="17" max="17" width="4.7109375" customWidth="1"/>
  </cols>
  <sheetData>
    <row r="1" spans="1:17" ht="31.5" customHeight="1" x14ac:dyDescent="0.25">
      <c r="A1" s="35" t="s">
        <v>13</v>
      </c>
      <c r="B1" s="35"/>
      <c r="C1" s="35"/>
      <c r="D1" s="35"/>
      <c r="E1" s="35"/>
      <c r="F1" s="35"/>
      <c r="G1" s="35"/>
      <c r="H1" s="35"/>
      <c r="I1" s="35"/>
      <c r="J1" s="35"/>
      <c r="K1" s="35"/>
      <c r="L1" s="36"/>
      <c r="M1" s="36"/>
      <c r="N1" s="36"/>
      <c r="O1" s="36"/>
      <c r="P1" s="36"/>
      <c r="Q1" s="36"/>
    </row>
    <row r="2" spans="1:17" ht="17.25" customHeight="1" x14ac:dyDescent="0.25">
      <c r="A2" s="40" t="s">
        <v>10</v>
      </c>
      <c r="B2" s="46" t="s">
        <v>9</v>
      </c>
      <c r="C2" s="47"/>
      <c r="D2" s="47"/>
      <c r="E2" s="47"/>
      <c r="F2" s="47"/>
      <c r="G2" s="47"/>
      <c r="H2" s="47"/>
      <c r="I2" s="47"/>
      <c r="J2" s="47"/>
      <c r="K2" s="47"/>
      <c r="L2" s="48"/>
      <c r="M2" s="48"/>
      <c r="N2" s="48"/>
      <c r="O2" s="48"/>
      <c r="P2" s="49"/>
      <c r="Q2" s="50"/>
    </row>
    <row r="3" spans="1:17" ht="15.75" customHeight="1" x14ac:dyDescent="0.25">
      <c r="A3" s="41"/>
      <c r="B3" s="38">
        <v>2009</v>
      </c>
      <c r="C3" s="39"/>
      <c r="D3" s="38">
        <v>2010</v>
      </c>
      <c r="E3" s="39"/>
      <c r="F3" s="43">
        <v>2011</v>
      </c>
      <c r="G3" s="39"/>
      <c r="H3" s="38">
        <v>2012</v>
      </c>
      <c r="I3" s="39"/>
      <c r="J3" s="38">
        <v>2013</v>
      </c>
      <c r="K3" s="39"/>
      <c r="L3" s="38">
        <v>2014</v>
      </c>
      <c r="M3" s="39"/>
      <c r="N3" s="38">
        <v>2015</v>
      </c>
      <c r="O3" s="39"/>
      <c r="P3" s="38">
        <v>2016</v>
      </c>
      <c r="Q3" s="39"/>
    </row>
    <row r="4" spans="1:17" x14ac:dyDescent="0.25">
      <c r="A4" s="42"/>
      <c r="B4" s="5" t="s">
        <v>0</v>
      </c>
      <c r="C4" s="6" t="s">
        <v>14</v>
      </c>
      <c r="D4" s="5" t="s">
        <v>0</v>
      </c>
      <c r="E4" s="6" t="s">
        <v>14</v>
      </c>
      <c r="F4" s="5" t="s">
        <v>1</v>
      </c>
      <c r="G4" s="6" t="s">
        <v>14</v>
      </c>
      <c r="H4" s="5" t="s">
        <v>0</v>
      </c>
      <c r="I4" s="6" t="s">
        <v>14</v>
      </c>
      <c r="J4" s="7" t="s">
        <v>0</v>
      </c>
      <c r="K4" s="8" t="s">
        <v>14</v>
      </c>
      <c r="L4" s="7" t="s">
        <v>0</v>
      </c>
      <c r="M4" s="8" t="s">
        <v>14</v>
      </c>
      <c r="N4" s="7" t="s">
        <v>0</v>
      </c>
      <c r="O4" s="8" t="s">
        <v>14</v>
      </c>
      <c r="P4" s="7" t="s">
        <v>0</v>
      </c>
      <c r="Q4" s="8" t="s">
        <v>14</v>
      </c>
    </row>
    <row r="5" spans="1:17" s="3" customFormat="1" ht="12.95" customHeight="1" x14ac:dyDescent="0.25">
      <c r="A5" s="9" t="s">
        <v>4</v>
      </c>
      <c r="B5" s="16"/>
      <c r="C5" s="17"/>
      <c r="D5" s="16"/>
      <c r="E5" s="17"/>
      <c r="F5" s="16"/>
      <c r="G5" s="18"/>
      <c r="H5" s="16"/>
      <c r="I5" s="18"/>
      <c r="J5" s="19"/>
      <c r="K5" s="20"/>
      <c r="L5" s="19"/>
      <c r="M5" s="20"/>
      <c r="N5" s="19"/>
      <c r="O5" s="20"/>
      <c r="P5" s="19"/>
      <c r="Q5" s="20"/>
    </row>
    <row r="6" spans="1:17" s="3" customFormat="1" ht="12.95" customHeight="1" x14ac:dyDescent="0.25">
      <c r="A6" s="11" t="s">
        <v>2</v>
      </c>
      <c r="B6" s="27">
        <v>260183</v>
      </c>
      <c r="C6" s="20">
        <f>PRODUCT(B6*100/B13)</f>
        <v>46.223857474825714</v>
      </c>
      <c r="D6" s="4">
        <v>272240</v>
      </c>
      <c r="E6" s="20">
        <f>PRODUCT(D6*100/D13)</f>
        <v>48.643732545237206</v>
      </c>
      <c r="F6" s="28">
        <v>280935</v>
      </c>
      <c r="G6" s="20">
        <f>PRODUCT(F6*100/F13)</f>
        <v>51.33361229221979</v>
      </c>
      <c r="H6" s="28">
        <v>287852</v>
      </c>
      <c r="I6" s="20">
        <f>PRODUCT(H6*100/H13)</f>
        <v>51.100558312104454</v>
      </c>
      <c r="J6" s="28">
        <v>276151</v>
      </c>
      <c r="K6" s="20">
        <f>PRODUCT(J6*100/J13)</f>
        <v>49.063767564907316</v>
      </c>
      <c r="L6" s="4">
        <v>271959</v>
      </c>
      <c r="M6" s="20">
        <f>PRODUCT(L6*100/L13)</f>
        <v>48.4650134991847</v>
      </c>
      <c r="N6" s="4">
        <v>267664</v>
      </c>
      <c r="O6" s="20">
        <f>PRODUCT(N6*100/N13)</f>
        <v>48.58579441288051</v>
      </c>
      <c r="P6" s="4">
        <v>264447</v>
      </c>
      <c r="Q6" s="20">
        <f>PRODUCT(P6*100/P13)</f>
        <v>48.280715975812811</v>
      </c>
    </row>
    <row r="7" spans="1:17" s="3" customFormat="1" ht="12.95" customHeight="1" x14ac:dyDescent="0.25">
      <c r="A7" s="11" t="s">
        <v>3</v>
      </c>
      <c r="B7" s="29">
        <v>111253</v>
      </c>
      <c r="C7" s="20">
        <f>PRODUCT(B7*100/B13)</f>
        <v>19.76509924033002</v>
      </c>
      <c r="D7" s="28">
        <v>110150</v>
      </c>
      <c r="E7" s="20">
        <f>PRODUCT(D7*100/D13)</f>
        <v>19.681557228393618</v>
      </c>
      <c r="F7" s="29">
        <v>106850</v>
      </c>
      <c r="G7" s="20">
        <f>PRODUCT(F7*100/F13)</f>
        <v>19.524076649131239</v>
      </c>
      <c r="H7" s="29">
        <v>108369</v>
      </c>
      <c r="I7" s="20">
        <f>PRODUCT(H7*100/H13)</f>
        <v>19.238068186861469</v>
      </c>
      <c r="J7" s="29">
        <v>107013</v>
      </c>
      <c r="K7" s="20">
        <f>PRODUCT(J7*100/J13)</f>
        <v>19.013007225841758</v>
      </c>
      <c r="L7" s="4">
        <v>109393</v>
      </c>
      <c r="M7" s="20">
        <f>PRODUCT(L7*100/L13)</f>
        <v>19.494604781295386</v>
      </c>
      <c r="N7" s="4">
        <v>108190</v>
      </c>
      <c r="O7" s="20">
        <f>PRODUCT(N7*100/N13)</f>
        <v>19.638416438256701</v>
      </c>
      <c r="P7" s="4">
        <v>109276</v>
      </c>
      <c r="Q7" s="20">
        <f>PRODUCT(P7*100/P13)</f>
        <v>19.950778488592878</v>
      </c>
    </row>
    <row r="8" spans="1:17" s="3" customFormat="1" ht="12.95" customHeight="1" x14ac:dyDescent="0.25">
      <c r="A8" s="11" t="s">
        <v>11</v>
      </c>
      <c r="B8" s="4">
        <f>SUM(B10:B11)</f>
        <v>88640</v>
      </c>
      <c r="C8" s="20">
        <f>SUM(C10:C11)</f>
        <v>15.747695762476994</v>
      </c>
      <c r="D8" s="4">
        <f>SUM(D10:D11)</f>
        <v>80456</v>
      </c>
      <c r="E8" s="20">
        <f>SUM(E10:E11)</f>
        <v>14.375845377826934</v>
      </c>
      <c r="F8" s="29">
        <f t="shared" ref="F8:M8" si="0">SUM(F10:F11)</f>
        <v>72417</v>
      </c>
      <c r="G8" s="20">
        <f t="shared" si="0"/>
        <v>13.232335598503855</v>
      </c>
      <c r="H8" s="29">
        <f t="shared" si="0"/>
        <v>76119</v>
      </c>
      <c r="I8" s="20">
        <f t="shared" si="0"/>
        <v>13.51292816502605</v>
      </c>
      <c r="J8" s="29">
        <f t="shared" si="0"/>
        <v>83742</v>
      </c>
      <c r="K8" s="20">
        <f t="shared" si="0"/>
        <v>14.878447021450107</v>
      </c>
      <c r="L8" s="4">
        <f t="shared" si="0"/>
        <v>81388</v>
      </c>
      <c r="M8" s="20">
        <f t="shared" si="0"/>
        <v>14.503916100116726</v>
      </c>
      <c r="N8" s="4">
        <f t="shared" ref="N8:O8" si="1">SUM(N10:N11)</f>
        <v>81037</v>
      </c>
      <c r="O8" s="20">
        <f t="shared" si="1"/>
        <v>14.709662195276906</v>
      </c>
      <c r="P8" s="4">
        <f t="shared" ref="P8:Q8" si="2">SUM(P10:P11)</f>
        <v>80603</v>
      </c>
      <c r="Q8" s="20">
        <f t="shared" si="2"/>
        <v>14.71588087517892</v>
      </c>
    </row>
    <row r="9" spans="1:17" s="3" customFormat="1" ht="12.95" customHeight="1" x14ac:dyDescent="0.25">
      <c r="A9" s="12" t="s">
        <v>5</v>
      </c>
      <c r="B9" s="4"/>
      <c r="C9" s="20"/>
      <c r="D9" s="4"/>
      <c r="E9" s="20"/>
      <c r="F9" s="4"/>
      <c r="G9" s="20"/>
      <c r="H9" s="4"/>
      <c r="I9" s="20"/>
      <c r="J9" s="4"/>
      <c r="K9" s="20"/>
      <c r="L9" s="4"/>
      <c r="M9" s="20"/>
      <c r="N9" s="4"/>
      <c r="O9" s="20"/>
      <c r="P9" s="4"/>
      <c r="Q9" s="20"/>
    </row>
    <row r="10" spans="1:17" ht="12.95" customHeight="1" x14ac:dyDescent="0.25">
      <c r="A10" s="13" t="s">
        <v>8</v>
      </c>
      <c r="B10" s="30">
        <v>73130</v>
      </c>
      <c r="C10" s="21">
        <f>PRODUCT(B10*100/B13)</f>
        <v>12.992204322088702</v>
      </c>
      <c r="D10" s="15">
        <v>68423</v>
      </c>
      <c r="E10" s="21">
        <f>PRODUCT(D10*100/D13)</f>
        <v>12.225793828764198</v>
      </c>
      <c r="F10" s="31">
        <v>61051</v>
      </c>
      <c r="G10" s="21">
        <f>PRODUCT(F10*100/F13)</f>
        <v>11.155492779654761</v>
      </c>
      <c r="H10" s="15">
        <v>60446</v>
      </c>
      <c r="I10" s="21">
        <f>PRODUCT(H10*100/H13)</f>
        <v>10.730598876274842</v>
      </c>
      <c r="J10" s="15">
        <v>62655</v>
      </c>
      <c r="K10" s="21">
        <f>PRODUCT(J10*100/J13)</f>
        <v>11.131918250447285</v>
      </c>
      <c r="L10" s="15">
        <v>60456</v>
      </c>
      <c r="M10" s="21">
        <f>PRODUCT(L10*100/L13)</f>
        <v>10.77368594570031</v>
      </c>
      <c r="N10" s="15">
        <v>60255</v>
      </c>
      <c r="O10" s="21">
        <f>PRODUCT(N10*100/N13)</f>
        <v>10.937358189177905</v>
      </c>
      <c r="P10" s="15">
        <v>60053</v>
      </c>
      <c r="Q10" s="21">
        <f>PRODUCT(P10*100/P13)</f>
        <v>10.964018636987701</v>
      </c>
    </row>
    <row r="11" spans="1:17" ht="12.95" customHeight="1" x14ac:dyDescent="0.25">
      <c r="A11" s="14" t="s">
        <v>6</v>
      </c>
      <c r="B11" s="32">
        <v>15510</v>
      </c>
      <c r="C11" s="21">
        <f>PRODUCT(B11*100/B13)</f>
        <v>2.7554914403882917</v>
      </c>
      <c r="D11" s="15">
        <v>12033</v>
      </c>
      <c r="E11" s="21">
        <f>PRODUCT(D11*100/D13)</f>
        <v>2.1500515490627361</v>
      </c>
      <c r="F11" s="15">
        <v>11366</v>
      </c>
      <c r="G11" s="21">
        <f>PRODUCT(F11*100/F13)</f>
        <v>2.0768428188490935</v>
      </c>
      <c r="H11" s="31">
        <v>15673</v>
      </c>
      <c r="I11" s="21">
        <f>PRODUCT(H11*100/H13)</f>
        <v>2.7823292887512094</v>
      </c>
      <c r="J11" s="31">
        <v>21087</v>
      </c>
      <c r="K11" s="21">
        <f>PRODUCT(J11*100/J13)</f>
        <v>3.746528771002823</v>
      </c>
      <c r="L11" s="15">
        <v>20932</v>
      </c>
      <c r="M11" s="21">
        <f>PRODUCT(L11*100/L13)</f>
        <v>3.7302301544164163</v>
      </c>
      <c r="N11" s="15">
        <v>20782</v>
      </c>
      <c r="O11" s="21">
        <f>PRODUCT(N11*100/N13)</f>
        <v>3.7723040060989996</v>
      </c>
      <c r="P11" s="15">
        <v>20550</v>
      </c>
      <c r="Q11" s="21">
        <f>PRODUCT(P11*100/P13)</f>
        <v>3.7518622381912188</v>
      </c>
    </row>
    <row r="12" spans="1:17" ht="12.95" customHeight="1" x14ac:dyDescent="0.25">
      <c r="A12" s="51" t="s">
        <v>7</v>
      </c>
      <c r="B12" s="4">
        <v>102800</v>
      </c>
      <c r="C12" s="52">
        <f>PRODUCT(B12*100/B13)</f>
        <v>18.263347522367273</v>
      </c>
      <c r="D12" s="4">
        <v>96815</v>
      </c>
      <c r="E12" s="52">
        <f>PRODUCT(D12*100/D13)</f>
        <v>17.298864848542241</v>
      </c>
      <c r="F12" s="4">
        <v>87071</v>
      </c>
      <c r="G12" s="52">
        <f>PRODUCT(F12*100/F13)</f>
        <v>15.90997546014512</v>
      </c>
      <c r="H12" s="4">
        <v>90965</v>
      </c>
      <c r="I12" s="52">
        <f>PRODUCT(H12*100/H13)</f>
        <v>16.148445336008024</v>
      </c>
      <c r="J12" s="4">
        <v>95935</v>
      </c>
      <c r="K12" s="52">
        <f>PRODUCT(J12*100/J13)</f>
        <v>17.044778187800819</v>
      </c>
      <c r="L12" s="4">
        <v>98405</v>
      </c>
      <c r="M12" s="52">
        <f>PRODUCT(L12*100/L13)</f>
        <v>17.536465619403184</v>
      </c>
      <c r="N12" s="4">
        <v>94019</v>
      </c>
      <c r="O12" s="52">
        <f>PRODUCT(N12*100/N13)</f>
        <v>17.066126953585886</v>
      </c>
      <c r="P12" s="4">
        <v>93402</v>
      </c>
      <c r="Q12" s="20">
        <f>PRODUCT(P12*100/P13)</f>
        <v>17.05262466041539</v>
      </c>
    </row>
    <row r="13" spans="1:17" s="61" customFormat="1" ht="12.95" customHeight="1" x14ac:dyDescent="0.25">
      <c r="A13" s="10" t="s">
        <v>17</v>
      </c>
      <c r="B13" s="58">
        <v>562876</v>
      </c>
      <c r="C13" s="59">
        <f>SUM(C6:C8,C12)</f>
        <v>100</v>
      </c>
      <c r="D13" s="60">
        <v>559661</v>
      </c>
      <c r="E13" s="59">
        <f>SUM(E6:E8,E12)</f>
        <v>100</v>
      </c>
      <c r="F13" s="60">
        <v>547273</v>
      </c>
      <c r="G13" s="59">
        <f>SUM(G6:G8,G12)</f>
        <v>100</v>
      </c>
      <c r="H13" s="60">
        <v>563305</v>
      </c>
      <c r="I13" s="59">
        <f>SUM(I6:I8,I12)</f>
        <v>100</v>
      </c>
      <c r="J13" s="60">
        <v>562841</v>
      </c>
      <c r="K13" s="59">
        <f>SUM(K6:K8,K12)</f>
        <v>99.999999999999986</v>
      </c>
      <c r="L13" s="60">
        <v>561145</v>
      </c>
      <c r="M13" s="59">
        <f>SUM(M6:M8,M12)</f>
        <v>100</v>
      </c>
      <c r="N13" s="60">
        <v>550910</v>
      </c>
      <c r="O13" s="59">
        <f>SUM(O6:O8,O12)</f>
        <v>100</v>
      </c>
      <c r="P13" s="60">
        <v>547728</v>
      </c>
      <c r="Q13" s="59">
        <f>SUM(Q6:Q8,Q12)</f>
        <v>100</v>
      </c>
    </row>
    <row r="14" spans="1:17" s="53" customFormat="1" ht="12.95" customHeight="1" x14ac:dyDescent="0.25">
      <c r="A14" s="54" t="s">
        <v>18</v>
      </c>
      <c r="B14" s="55"/>
      <c r="C14" s="56"/>
      <c r="D14" s="55"/>
      <c r="E14" s="56"/>
      <c r="F14" s="57"/>
      <c r="G14" s="57"/>
      <c r="H14" s="55"/>
      <c r="I14" s="56"/>
      <c r="J14" s="55"/>
      <c r="K14" s="56"/>
      <c r="L14" s="57"/>
      <c r="M14" s="57"/>
      <c r="N14" s="57"/>
      <c r="O14" s="57"/>
      <c r="P14" s="57"/>
      <c r="Q14" s="57"/>
    </row>
    <row r="15" spans="1:17" ht="12.95" customHeight="1" x14ac:dyDescent="0.25">
      <c r="A15" s="11" t="s">
        <v>2</v>
      </c>
      <c r="B15" s="27">
        <v>198882</v>
      </c>
      <c r="C15" s="20">
        <f>PRODUCT(B15*100/B22)</f>
        <v>43.99226692384601</v>
      </c>
      <c r="D15" s="33">
        <v>218066</v>
      </c>
      <c r="E15" s="20">
        <f>PRODUCT(D15*100/D22)</f>
        <v>47.083234373313182</v>
      </c>
      <c r="F15" s="28">
        <v>229828</v>
      </c>
      <c r="G15" s="20">
        <f>PRODUCT(F15*100/F22)</f>
        <v>50.456645063842494</v>
      </c>
      <c r="H15" s="28">
        <v>237059</v>
      </c>
      <c r="I15" s="20">
        <f>PRODUCT(H15*100/H22)</f>
        <v>50.448926258621533</v>
      </c>
      <c r="J15" s="28">
        <v>227423</v>
      </c>
      <c r="K15" s="20">
        <f>PRODUCT(J15*100/J22)</f>
        <v>48.374389265970549</v>
      </c>
      <c r="L15" s="4">
        <v>222865</v>
      </c>
      <c r="M15" s="20">
        <f>PRODUCT(L15*100/L22)</f>
        <v>47.656876476814681</v>
      </c>
      <c r="N15" s="4">
        <v>219297</v>
      </c>
      <c r="O15" s="20">
        <f>PRODUCT(N15*100/N22)</f>
        <v>47.869107959084779</v>
      </c>
      <c r="P15" s="4">
        <v>215911</v>
      </c>
      <c r="Q15" s="20">
        <f>PRODUCT(P15*100/P22)</f>
        <v>47.485528538250406</v>
      </c>
    </row>
    <row r="16" spans="1:17" ht="12.95" customHeight="1" x14ac:dyDescent="0.25">
      <c r="A16" s="11" t="s">
        <v>3</v>
      </c>
      <c r="B16" s="29">
        <v>92516</v>
      </c>
      <c r="C16" s="20">
        <f>PRODUCT(B16*100/B22)</f>
        <v>20.464338485768131</v>
      </c>
      <c r="D16" s="29">
        <v>94339</v>
      </c>
      <c r="E16" s="20">
        <f>PRODUCT(D16*100/D22)</f>
        <v>20.368994926049876</v>
      </c>
      <c r="F16" s="29">
        <v>91493</v>
      </c>
      <c r="G16" s="20">
        <f>PRODUCT(F16*100/F22)</f>
        <v>20.086455204875563</v>
      </c>
      <c r="H16" s="29">
        <v>93098</v>
      </c>
      <c r="I16" s="20">
        <f>PRODUCT(H16*100/H22)</f>
        <v>19.812342652357209</v>
      </c>
      <c r="J16" s="29">
        <v>92109</v>
      </c>
      <c r="K16" s="20">
        <f>PRODUCT(J16*100/J22)</f>
        <v>19.592198770130029</v>
      </c>
      <c r="L16" s="4">
        <v>93955</v>
      </c>
      <c r="M16" s="20">
        <f>PRODUCT(L16*100/L22)</f>
        <v>20.09109474066867</v>
      </c>
      <c r="N16" s="4">
        <v>92383</v>
      </c>
      <c r="O16" s="20">
        <f>PRODUCT(N16*100/N22)</f>
        <v>20.165765152209694</v>
      </c>
      <c r="P16" s="4">
        <v>93264</v>
      </c>
      <c r="Q16" s="20">
        <f>PRODUCT(P16*100/P22)</f>
        <v>20.511647547329158</v>
      </c>
    </row>
    <row r="17" spans="1:17" s="3" customFormat="1" ht="12.95" customHeight="1" x14ac:dyDescent="0.25">
      <c r="A17" s="11" t="s">
        <v>11</v>
      </c>
      <c r="B17" s="4">
        <f>SUM(B19:B20)</f>
        <v>77940</v>
      </c>
      <c r="C17" s="20">
        <f>SUM(C19:C20)</f>
        <v>17.240158908521426</v>
      </c>
      <c r="D17" s="29">
        <f>SUM(D19:D20)</f>
        <v>71052</v>
      </c>
      <c r="E17" s="20">
        <f>SUM(E19:E20)</f>
        <v>15.341034222174242</v>
      </c>
      <c r="F17" s="29">
        <f t="shared" ref="F17:M17" si="3">SUM(F19:F20)</f>
        <v>64004</v>
      </c>
      <c r="G17" s="20">
        <f t="shared" si="3"/>
        <v>14.051495512584085</v>
      </c>
      <c r="H17" s="29">
        <f t="shared" si="3"/>
        <v>65562</v>
      </c>
      <c r="I17" s="20">
        <f t="shared" si="3"/>
        <v>13.952359975228719</v>
      </c>
      <c r="J17" s="29">
        <f t="shared" si="3"/>
        <v>73787</v>
      </c>
      <c r="K17" s="20">
        <f t="shared" si="3"/>
        <v>15.694987141881732</v>
      </c>
      <c r="L17" s="4">
        <f t="shared" si="3"/>
        <v>71735</v>
      </c>
      <c r="M17" s="20">
        <f t="shared" si="3"/>
        <v>15.339627281377968</v>
      </c>
      <c r="N17" s="4">
        <f t="shared" ref="N17:O17" si="4">SUM(N19:N20)</f>
        <v>70924</v>
      </c>
      <c r="O17" s="20">
        <f t="shared" si="4"/>
        <v>15.481600810271589</v>
      </c>
      <c r="P17" s="4">
        <f t="shared" ref="P17:Q17" si="5">SUM(P19:P20)</f>
        <v>70365</v>
      </c>
      <c r="Q17" s="20">
        <f t="shared" si="5"/>
        <v>15.475446899852205</v>
      </c>
    </row>
    <row r="18" spans="1:17" ht="12.95" customHeight="1" x14ac:dyDescent="0.25">
      <c r="A18" s="12" t="s">
        <v>5</v>
      </c>
      <c r="B18" s="4"/>
      <c r="C18" s="20"/>
      <c r="D18" s="4"/>
      <c r="E18" s="20"/>
      <c r="F18" s="4"/>
      <c r="G18" s="20"/>
      <c r="H18" s="4"/>
      <c r="I18" s="20"/>
      <c r="J18" s="4"/>
      <c r="K18" s="20"/>
      <c r="L18" s="4"/>
      <c r="M18" s="20"/>
      <c r="N18" s="4"/>
      <c r="O18" s="20"/>
      <c r="P18" s="4"/>
      <c r="Q18" s="20"/>
    </row>
    <row r="19" spans="1:17" ht="12.95" customHeight="1" x14ac:dyDescent="0.25">
      <c r="A19" s="13" t="s">
        <v>8</v>
      </c>
      <c r="B19" s="30">
        <v>66785</v>
      </c>
      <c r="C19" s="21">
        <f>PRODUCT(B19*100/B22)</f>
        <v>14.772697109386751</v>
      </c>
      <c r="D19" s="15">
        <v>62695</v>
      </c>
      <c r="E19" s="21">
        <f>PRODUCT(D19*100/D22)</f>
        <v>13.536651192918061</v>
      </c>
      <c r="F19" s="15">
        <v>55685</v>
      </c>
      <c r="G19" s="21">
        <f>PRODUCT(F19*100/F22)</f>
        <v>12.225134798110192</v>
      </c>
      <c r="H19" s="15">
        <v>54957</v>
      </c>
      <c r="I19" s="21">
        <f>PRODUCT(H19*100/H22)</f>
        <v>11.695492009985124</v>
      </c>
      <c r="J19" s="15">
        <v>57445</v>
      </c>
      <c r="K19" s="21">
        <f>PRODUCT(J19*100/J22)</f>
        <v>12.218934722449701</v>
      </c>
      <c r="L19" s="15">
        <v>55112</v>
      </c>
      <c r="M19" s="21">
        <f>PRODUCT(L19*100/L22)</f>
        <v>11.785007858525164</v>
      </c>
      <c r="N19" s="15">
        <v>54526</v>
      </c>
      <c r="O19" s="21">
        <f>PRODUCT(N19*100/N22)</f>
        <v>11.902173675777856</v>
      </c>
      <c r="P19" s="15">
        <v>54120</v>
      </c>
      <c r="Q19" s="21">
        <f>PRODUCT(P19*100/P22)</f>
        <v>11.902667323527341</v>
      </c>
    </row>
    <row r="20" spans="1:17" ht="12.95" customHeight="1" x14ac:dyDescent="0.25">
      <c r="A20" s="14" t="s">
        <v>6</v>
      </c>
      <c r="B20" s="32">
        <v>11155</v>
      </c>
      <c r="C20" s="21">
        <f>PRODUCT(B20*100/B22)</f>
        <v>2.4674617991346741</v>
      </c>
      <c r="D20" s="34">
        <v>8357</v>
      </c>
      <c r="E20" s="21">
        <f>PRODUCT(D20*100/D22)</f>
        <v>1.8043830292561804</v>
      </c>
      <c r="F20" s="31">
        <v>8319</v>
      </c>
      <c r="G20" s="21">
        <f>PRODUCT(F20*100/F22)</f>
        <v>1.8263607144738923</v>
      </c>
      <c r="H20" s="31">
        <v>10605</v>
      </c>
      <c r="I20" s="21">
        <f>PRODUCT(H20*100/H22)</f>
        <v>2.256867965243595</v>
      </c>
      <c r="J20" s="31">
        <v>16342</v>
      </c>
      <c r="K20" s="21">
        <f>PRODUCT(J20*100/J22)</f>
        <v>3.4760524194320306</v>
      </c>
      <c r="L20" s="15">
        <v>16623</v>
      </c>
      <c r="M20" s="21">
        <f>PRODUCT(L20*100/L22)</f>
        <v>3.554619422852805</v>
      </c>
      <c r="N20" s="15">
        <v>16398</v>
      </c>
      <c r="O20" s="21">
        <f>PRODUCT(N20*100/N22)</f>
        <v>3.579427134493733</v>
      </c>
      <c r="P20" s="15">
        <v>16245</v>
      </c>
      <c r="Q20" s="21">
        <f>PRODUCT(P20*100/P22)</f>
        <v>3.5727795763248644</v>
      </c>
    </row>
    <row r="21" spans="1:17" s="53" customFormat="1" ht="12.95" customHeight="1" x14ac:dyDescent="0.25">
      <c r="A21" s="51" t="s">
        <v>7</v>
      </c>
      <c r="B21" s="4">
        <v>82746</v>
      </c>
      <c r="C21" s="52">
        <f>PRODUCT(B21*100/B22)</f>
        <v>18.303235681864432</v>
      </c>
      <c r="D21" s="4">
        <v>79693</v>
      </c>
      <c r="E21" s="52">
        <f>PRODUCT(D21*100/D22)</f>
        <v>17.206736478462702</v>
      </c>
      <c r="F21" s="4">
        <v>70171</v>
      </c>
      <c r="G21" s="52">
        <f>PRODUCT(F21*100/F22)</f>
        <v>15.405404218697859</v>
      </c>
      <c r="H21" s="4">
        <v>74180</v>
      </c>
      <c r="I21" s="52">
        <f>PRODUCT(H21*100/H22)</f>
        <v>15.786371113792539</v>
      </c>
      <c r="J21" s="4">
        <v>76812</v>
      </c>
      <c r="K21" s="52">
        <f>PRODUCT(J21*100/J22)</f>
        <v>16.338424822017693</v>
      </c>
      <c r="L21" s="4">
        <v>79090</v>
      </c>
      <c r="M21" s="52">
        <f>PRODUCT(L21*100/L22)</f>
        <v>16.912401501138685</v>
      </c>
      <c r="N21" s="4">
        <v>75514</v>
      </c>
      <c r="O21" s="52">
        <f>PRODUCT(N21*100/N22)</f>
        <v>16.48352607843394</v>
      </c>
      <c r="P21" s="4">
        <v>75148</v>
      </c>
      <c r="Q21" s="20">
        <f>PRODUCT(P21*100/P22)</f>
        <v>16.527377014568231</v>
      </c>
    </row>
    <row r="22" spans="1:17" s="64" customFormat="1" ht="12.95" customHeight="1" x14ac:dyDescent="0.25">
      <c r="A22" s="62" t="s">
        <v>17</v>
      </c>
      <c r="B22" s="65">
        <v>452084</v>
      </c>
      <c r="C22" s="63">
        <f>SUM(C15:C17,C21)</f>
        <v>100</v>
      </c>
      <c r="D22" s="66">
        <v>463150</v>
      </c>
      <c r="E22" s="63">
        <f>SUM(E15:E17,E21)</f>
        <v>100</v>
      </c>
      <c r="F22" s="66">
        <v>455496</v>
      </c>
      <c r="G22" s="63">
        <f>SUM(G15:G17,G21)</f>
        <v>100</v>
      </c>
      <c r="H22" s="66">
        <v>469899</v>
      </c>
      <c r="I22" s="63">
        <f>SUM(I15:I17,I21)</f>
        <v>100</v>
      </c>
      <c r="J22" s="66">
        <v>470131</v>
      </c>
      <c r="K22" s="63">
        <f>SUM(K15:K17,K21)</f>
        <v>100</v>
      </c>
      <c r="L22" s="66">
        <v>467645</v>
      </c>
      <c r="M22" s="63">
        <f>SUM(M15:M17,M21)</f>
        <v>100.00000000000001</v>
      </c>
      <c r="N22" s="66">
        <v>458118</v>
      </c>
      <c r="O22" s="63">
        <f>SUM(O15:O17,O21)</f>
        <v>100</v>
      </c>
      <c r="P22" s="66">
        <v>454688</v>
      </c>
      <c r="Q22" s="67">
        <f>SUM(Q15:Q17,Q21)</f>
        <v>100</v>
      </c>
    </row>
    <row r="23" spans="1:17" ht="16.5" customHeight="1" x14ac:dyDescent="0.25">
      <c r="A23" s="54" t="s">
        <v>19</v>
      </c>
      <c r="B23" s="55"/>
      <c r="C23" s="56"/>
      <c r="D23" s="55"/>
      <c r="E23" s="56"/>
      <c r="F23" s="57"/>
      <c r="G23" s="57"/>
      <c r="H23" s="55"/>
      <c r="I23" s="56"/>
      <c r="J23" s="55"/>
      <c r="K23" s="56"/>
      <c r="L23" s="57"/>
      <c r="M23" s="57"/>
      <c r="N23" s="57"/>
      <c r="O23" s="57"/>
      <c r="P23" s="57"/>
      <c r="Q23" s="57"/>
    </row>
    <row r="24" spans="1:17" ht="12.95" customHeight="1" x14ac:dyDescent="0.25">
      <c r="A24" s="11" t="s">
        <v>2</v>
      </c>
      <c r="B24" s="27">
        <v>61242</v>
      </c>
      <c r="C24" s="20">
        <f>PRODUCT(B24*100/B31)</f>
        <v>55.355996854464763</v>
      </c>
      <c r="D24" s="4">
        <v>54102</v>
      </c>
      <c r="E24" s="20">
        <f>PRODUCT(D24*100/D31)</f>
        <v>56.157359352293959</v>
      </c>
      <c r="F24" s="28">
        <v>51028</v>
      </c>
      <c r="G24" s="20">
        <f>PRODUCT(F24*100/F31)</f>
        <v>55.704382948529009</v>
      </c>
      <c r="H24" s="28">
        <v>50703</v>
      </c>
      <c r="I24" s="20">
        <f>PRODUCT(H24*100/H31)</f>
        <v>54.40352797270328</v>
      </c>
      <c r="J24" s="28">
        <v>48244</v>
      </c>
      <c r="K24" s="20">
        <f>PRODUCT(J24*100/J31)</f>
        <v>52.78625745390886</v>
      </c>
      <c r="L24" s="4">
        <v>47868</v>
      </c>
      <c r="M24" s="20">
        <f>PRODUCT(L24*100/L31)</f>
        <v>52.932590233545646</v>
      </c>
      <c r="N24" s="4">
        <v>47173</v>
      </c>
      <c r="O24" s="20">
        <f>PRODUCT(N24*100/N31)</f>
        <v>52.683716774625864</v>
      </c>
      <c r="P24" s="4">
        <v>47084</v>
      </c>
      <c r="Q24" s="20">
        <f>PRODUCT(P24*100/P31)</f>
        <v>51.996642812969341</v>
      </c>
    </row>
    <row r="25" spans="1:17" ht="12.95" customHeight="1" x14ac:dyDescent="0.25">
      <c r="A25" s="11" t="s">
        <v>3</v>
      </c>
      <c r="B25" s="29">
        <v>18698</v>
      </c>
      <c r="C25" s="20">
        <f>PRODUCT(B25*100/B31)</f>
        <v>16.900924678893279</v>
      </c>
      <c r="D25" s="29">
        <v>15774</v>
      </c>
      <c r="E25" s="20">
        <f>PRODUCT(D25*100/D31)</f>
        <v>16.373261365995432</v>
      </c>
      <c r="F25" s="29">
        <v>15318</v>
      </c>
      <c r="G25" s="20">
        <f>PRODUCT(F25*100/F31)</f>
        <v>16.721794661863434</v>
      </c>
      <c r="H25" s="29">
        <v>15219</v>
      </c>
      <c r="I25" s="20">
        <f>PRODUCT(H25*100/H31)</f>
        <v>16.329749565441318</v>
      </c>
      <c r="J25" s="29">
        <v>14788</v>
      </c>
      <c r="K25" s="20">
        <f>PRODUCT(J25*100/J31)</f>
        <v>16.180316209858308</v>
      </c>
      <c r="L25" s="4">
        <v>15204</v>
      </c>
      <c r="M25" s="20">
        <f>PRODUCT(L25*100/L31)</f>
        <v>16.812632696390658</v>
      </c>
      <c r="N25" s="4">
        <v>15438</v>
      </c>
      <c r="O25" s="20">
        <f>PRODUCT(N25*100/N31)</f>
        <v>17.241456332365424</v>
      </c>
      <c r="P25" s="4">
        <v>15838</v>
      </c>
      <c r="Q25" s="20">
        <f>PRODUCT(P25*100/P31)</f>
        <v>17.490502694584329</v>
      </c>
    </row>
    <row r="26" spans="1:17" s="3" customFormat="1" ht="12.95" customHeight="1" x14ac:dyDescent="0.25">
      <c r="A26" s="11" t="s">
        <v>11</v>
      </c>
      <c r="B26" s="4">
        <f>SUM(B28:B29)</f>
        <v>10684</v>
      </c>
      <c r="C26" s="20">
        <f>SUM(C28:C29)</f>
        <v>9.6571547368325898</v>
      </c>
      <c r="D26" s="29">
        <f>SUM(D28:D29)</f>
        <v>9386</v>
      </c>
      <c r="E26" s="20">
        <f>SUM(E28:E29)</f>
        <v>9.7425783682790126</v>
      </c>
      <c r="F26" s="29">
        <f t="shared" ref="F26:M26" si="6">SUM(F28:F29)</f>
        <v>8396</v>
      </c>
      <c r="G26" s="20">
        <f t="shared" si="6"/>
        <v>9.1654385677637684</v>
      </c>
      <c r="H26" s="29">
        <f t="shared" si="6"/>
        <v>10535</v>
      </c>
      <c r="I26" s="20">
        <f t="shared" si="6"/>
        <v>11.303890641430073</v>
      </c>
      <c r="J26" s="29">
        <f t="shared" si="6"/>
        <v>9660</v>
      </c>
      <c r="K26" s="20">
        <f t="shared" si="6"/>
        <v>10.569505990480881</v>
      </c>
      <c r="L26" s="4">
        <f t="shared" si="6"/>
        <v>9370</v>
      </c>
      <c r="M26" s="20">
        <f t="shared" si="6"/>
        <v>10.361376503892428</v>
      </c>
      <c r="N26" s="4">
        <f t="shared" ref="N26:O26" si="7">SUM(N28:N29)</f>
        <v>10058</v>
      </c>
      <c r="O26" s="20">
        <f t="shared" si="7"/>
        <v>11.232968505695778</v>
      </c>
      <c r="P26" s="4">
        <f t="shared" ref="P26:Q26" si="8">SUM(P28:P29)</f>
        <v>10161</v>
      </c>
      <c r="Q26" s="20">
        <f t="shared" si="8"/>
        <v>11.221176782401272</v>
      </c>
    </row>
    <row r="27" spans="1:17" ht="12.95" customHeight="1" x14ac:dyDescent="0.25">
      <c r="A27" s="12" t="s">
        <v>5</v>
      </c>
      <c r="B27" s="4"/>
      <c r="C27" s="20"/>
      <c r="D27" s="4"/>
      <c r="E27" s="20"/>
      <c r="F27" s="4"/>
      <c r="G27" s="20"/>
      <c r="H27" s="4"/>
      <c r="I27" s="20"/>
      <c r="J27" s="4"/>
      <c r="K27" s="20"/>
      <c r="L27" s="4"/>
      <c r="M27" s="20"/>
      <c r="N27" s="4"/>
      <c r="O27" s="20"/>
      <c r="P27" s="4"/>
      <c r="Q27" s="20"/>
    </row>
    <row r="28" spans="1:17" ht="12.95" customHeight="1" x14ac:dyDescent="0.25">
      <c r="A28" s="13" t="s">
        <v>8</v>
      </c>
      <c r="B28" s="32">
        <v>6332</v>
      </c>
      <c r="C28" s="21">
        <f>PRODUCT(B28*100/B31)</f>
        <v>5.7234279102980121</v>
      </c>
      <c r="D28" s="15">
        <v>5711</v>
      </c>
      <c r="E28" s="21">
        <f>PRODUCT(D28*100/D31)</f>
        <v>5.9279634627361428</v>
      </c>
      <c r="F28" s="15">
        <v>5353</v>
      </c>
      <c r="G28" s="21">
        <f>PRODUCT(F28*100/F31)</f>
        <v>5.8435674908574855</v>
      </c>
      <c r="H28" s="15">
        <v>5469</v>
      </c>
      <c r="I28" s="21">
        <f>PRODUCT(H28*100/H31)</f>
        <v>5.8681516770746152</v>
      </c>
      <c r="J28" s="15">
        <v>5127</v>
      </c>
      <c r="K28" s="21">
        <f>PRODUCT(J28*100/J31)</f>
        <v>5.6097160676185789</v>
      </c>
      <c r="L28" s="15">
        <v>5271</v>
      </c>
      <c r="M28" s="21">
        <f>PRODUCT(L28*100/L31)</f>
        <v>5.8286889596602975</v>
      </c>
      <c r="N28" s="15">
        <v>5704</v>
      </c>
      <c r="O28" s="21">
        <f>PRODUCT(N28*100/N31)</f>
        <v>6.3703372794281883</v>
      </c>
      <c r="P28" s="15">
        <v>5902</v>
      </c>
      <c r="Q28" s="21">
        <f>PRODUCT(P28*100/P31)</f>
        <v>6.5178019259651911</v>
      </c>
    </row>
    <row r="29" spans="1:17" ht="12.95" customHeight="1" x14ac:dyDescent="0.25">
      <c r="A29" s="14" t="s">
        <v>6</v>
      </c>
      <c r="B29" s="32">
        <v>4352</v>
      </c>
      <c r="C29" s="21">
        <f>PRODUCT(B29*100/B31)</f>
        <v>3.9337268265345782</v>
      </c>
      <c r="D29" s="34">
        <v>3675</v>
      </c>
      <c r="E29" s="21">
        <f>PRODUCT(D29*100/D31)</f>
        <v>3.8146149055428689</v>
      </c>
      <c r="F29" s="31">
        <v>3043</v>
      </c>
      <c r="G29" s="21">
        <f>PRODUCT(F29*100/F31)</f>
        <v>3.3218710769062825</v>
      </c>
      <c r="H29" s="31">
        <v>5066</v>
      </c>
      <c r="I29" s="21">
        <f>PRODUCT(H29*100/H31)</f>
        <v>5.4357389643554583</v>
      </c>
      <c r="J29" s="31">
        <v>4533</v>
      </c>
      <c r="K29" s="21">
        <f>PRODUCT(J29*100/J31)</f>
        <v>4.959789922862301</v>
      </c>
      <c r="L29" s="15">
        <v>4099</v>
      </c>
      <c r="M29" s="21">
        <f>PRODUCT(L29*100/L31)</f>
        <v>4.5326875442321306</v>
      </c>
      <c r="N29" s="15">
        <v>4354</v>
      </c>
      <c r="O29" s="21">
        <f>PRODUCT(N29*100/N31)</f>
        <v>4.8626312262675899</v>
      </c>
      <c r="P29" s="15">
        <v>4259</v>
      </c>
      <c r="Q29" s="21">
        <f>PRODUCT(P29*100/P31)</f>
        <v>4.7033748564360813</v>
      </c>
    </row>
    <row r="30" spans="1:17" s="53" customFormat="1" ht="12.95" customHeight="1" x14ac:dyDescent="0.25">
      <c r="A30" s="51" t="s">
        <v>7</v>
      </c>
      <c r="B30" s="4">
        <v>20009</v>
      </c>
      <c r="C30" s="52">
        <f>PRODUCT(B30*100/B31)</f>
        <v>18.08592372980937</v>
      </c>
      <c r="D30" s="4">
        <v>17078</v>
      </c>
      <c r="E30" s="52">
        <f>PRODUCT(D30*100/D31)</f>
        <v>17.726800913431596</v>
      </c>
      <c r="F30" s="4">
        <v>16863</v>
      </c>
      <c r="G30" s="52">
        <f>PRODUCT(F30*100/F31)</f>
        <v>18.408383821843785</v>
      </c>
      <c r="H30" s="4">
        <v>16741</v>
      </c>
      <c r="I30" s="52">
        <f>PRODUCT(H30*100/H31)</f>
        <v>17.962831820425333</v>
      </c>
      <c r="J30" s="4">
        <v>18703</v>
      </c>
      <c r="K30" s="52">
        <f>PRODUCT(J30*100/J31)</f>
        <v>20.463920345751955</v>
      </c>
      <c r="L30" s="4">
        <v>17990</v>
      </c>
      <c r="M30" s="52">
        <f>PRODUCT(L30*100/L31)</f>
        <v>19.893400566171266</v>
      </c>
      <c r="N30" s="4">
        <v>16871</v>
      </c>
      <c r="O30" s="52">
        <f>PRODUCT(N30*100/N31)</f>
        <v>18.841858387312932</v>
      </c>
      <c r="P30" s="4">
        <v>17469</v>
      </c>
      <c r="Q30" s="20">
        <f>PRODUCT(P30*100/P31)</f>
        <v>19.291677710045057</v>
      </c>
    </row>
    <row r="31" spans="1:17" s="64" customFormat="1" ht="12.95" customHeight="1" x14ac:dyDescent="0.25">
      <c r="A31" s="70" t="s">
        <v>17</v>
      </c>
      <c r="B31" s="65">
        <v>110633</v>
      </c>
      <c r="C31" s="71">
        <f>SUM(C24:C26,C30)</f>
        <v>100</v>
      </c>
      <c r="D31" s="66">
        <v>96340</v>
      </c>
      <c r="E31" s="71">
        <f>SUM(E24:E26,E30)</f>
        <v>100</v>
      </c>
      <c r="F31" s="66">
        <v>91605</v>
      </c>
      <c r="G31" s="71">
        <f>SUM(G24:G26,G30)</f>
        <v>100</v>
      </c>
      <c r="H31" s="66">
        <v>93198</v>
      </c>
      <c r="I31" s="71">
        <f>SUM(I24:I26,I30)</f>
        <v>100</v>
      </c>
      <c r="J31" s="66">
        <v>91395</v>
      </c>
      <c r="K31" s="71">
        <f>SUM(K24:K26,K30)</f>
        <v>100</v>
      </c>
      <c r="L31" s="66">
        <v>90432</v>
      </c>
      <c r="M31" s="71">
        <f>SUM(M24:M26,M30)</f>
        <v>100</v>
      </c>
      <c r="N31" s="66">
        <v>89540</v>
      </c>
      <c r="O31" s="71">
        <f>SUM(O24:O26,O30)</f>
        <v>100</v>
      </c>
      <c r="P31" s="66">
        <v>90552</v>
      </c>
      <c r="Q31" s="67">
        <f>SUM(Q24:Q26,Q30)</f>
        <v>100</v>
      </c>
    </row>
    <row r="32" spans="1:17" s="2" customFormat="1" ht="28.5" customHeight="1" x14ac:dyDescent="0.25">
      <c r="A32" s="68" t="s">
        <v>15</v>
      </c>
      <c r="B32" s="68"/>
      <c r="C32" s="68"/>
      <c r="D32" s="68"/>
      <c r="E32" s="68"/>
      <c r="F32" s="68"/>
      <c r="G32" s="68"/>
      <c r="H32" s="68"/>
      <c r="I32" s="68"/>
      <c r="J32" s="68"/>
      <c r="K32" s="69"/>
      <c r="L32" s="69"/>
      <c r="M32" s="69"/>
      <c r="N32" s="69"/>
      <c r="O32" s="69"/>
      <c r="P32" s="69"/>
      <c r="Q32" s="69"/>
    </row>
    <row r="33" spans="1:17" ht="24.75" customHeight="1" x14ac:dyDescent="0.25">
      <c r="A33" s="44" t="s">
        <v>16</v>
      </c>
      <c r="B33" s="44"/>
      <c r="C33" s="44"/>
      <c r="D33" s="44"/>
      <c r="E33" s="44"/>
      <c r="F33" s="44"/>
      <c r="G33" s="45"/>
      <c r="H33" s="45"/>
      <c r="I33" s="45"/>
      <c r="J33" s="45"/>
      <c r="K33" s="45"/>
      <c r="L33" s="45"/>
      <c r="M33" s="45"/>
      <c r="N33" s="45"/>
      <c r="O33" s="45"/>
      <c r="P33" s="45"/>
      <c r="Q33" s="45"/>
    </row>
    <row r="34" spans="1:17" ht="14.25" customHeight="1" x14ac:dyDescent="0.25">
      <c r="A34" s="37" t="s">
        <v>12</v>
      </c>
      <c r="B34" s="37"/>
      <c r="C34" s="37"/>
      <c r="D34" s="37"/>
      <c r="E34" s="37"/>
      <c r="F34" s="37"/>
      <c r="G34" s="37"/>
      <c r="H34" s="37"/>
      <c r="I34" s="37"/>
      <c r="J34" s="37"/>
      <c r="K34" s="1"/>
    </row>
    <row r="35" spans="1:17" ht="17.25" customHeight="1" x14ac:dyDescent="0.25">
      <c r="A35" s="22"/>
      <c r="B35" s="22"/>
      <c r="C35" s="22"/>
      <c r="D35" s="22"/>
      <c r="E35" s="22"/>
      <c r="F35" s="22"/>
      <c r="G35" s="22"/>
      <c r="H35" s="22"/>
      <c r="I35" s="22"/>
      <c r="J35" s="22"/>
      <c r="K35" s="1"/>
    </row>
    <row r="36" spans="1:17" ht="17.25" customHeight="1" x14ac:dyDescent="0.25">
      <c r="A36" s="22"/>
      <c r="B36" s="23"/>
      <c r="C36" s="23"/>
      <c r="D36" s="23"/>
      <c r="E36" s="23"/>
      <c r="F36" s="23"/>
      <c r="G36" s="23"/>
      <c r="H36" s="23"/>
      <c r="I36" s="23"/>
      <c r="J36" s="23"/>
      <c r="K36" s="23"/>
      <c r="L36" s="23"/>
      <c r="M36" s="23"/>
      <c r="N36" s="23"/>
      <c r="O36" s="23"/>
      <c r="P36" s="23"/>
      <c r="Q36" s="23"/>
    </row>
    <row r="37" spans="1:17" x14ac:dyDescent="0.25">
      <c r="B37" s="23"/>
      <c r="C37" s="23"/>
      <c r="D37" s="23"/>
      <c r="E37" s="23"/>
      <c r="F37" s="23"/>
      <c r="G37" s="23"/>
      <c r="H37" s="23"/>
      <c r="I37" s="23"/>
      <c r="J37" s="23"/>
      <c r="K37" s="23"/>
      <c r="L37" s="23"/>
      <c r="M37" s="23"/>
      <c r="N37" s="23"/>
      <c r="O37" s="23"/>
      <c r="P37" s="23"/>
      <c r="Q37" s="23"/>
    </row>
    <row r="38" spans="1:17" x14ac:dyDescent="0.25">
      <c r="B38" s="23"/>
      <c r="C38" s="23"/>
      <c r="D38" s="23"/>
      <c r="E38" s="23"/>
      <c r="F38" s="23"/>
      <c r="G38" s="23"/>
      <c r="H38" s="23"/>
      <c r="I38" s="23"/>
      <c r="J38" s="23"/>
      <c r="K38" s="23"/>
      <c r="L38" s="23"/>
      <c r="M38" s="23"/>
      <c r="N38" s="23"/>
      <c r="O38" s="23"/>
      <c r="P38" s="23"/>
      <c r="Q38" s="23"/>
    </row>
    <row r="41" spans="1:17" x14ac:dyDescent="0.25">
      <c r="B41" s="23"/>
      <c r="C41" s="26"/>
      <c r="D41" s="24"/>
      <c r="E41" s="26"/>
      <c r="F41" s="24"/>
      <c r="G41" s="26"/>
      <c r="H41" s="24"/>
      <c r="I41" s="26"/>
      <c r="J41" s="24"/>
      <c r="K41" s="26"/>
      <c r="L41" s="24"/>
      <c r="M41" s="26"/>
      <c r="N41" s="24"/>
      <c r="O41" s="26"/>
      <c r="P41" s="25"/>
    </row>
    <row r="42" spans="1:17" x14ac:dyDescent="0.25">
      <c r="B42" s="23"/>
      <c r="C42" s="26"/>
      <c r="D42" s="24"/>
      <c r="E42" s="26"/>
      <c r="F42" s="24"/>
      <c r="G42" s="26"/>
      <c r="H42" s="24"/>
      <c r="I42" s="26"/>
      <c r="J42" s="24"/>
      <c r="K42" s="26"/>
      <c r="L42" s="24"/>
      <c r="M42" s="26"/>
      <c r="N42" s="24"/>
      <c r="O42" s="26"/>
      <c r="P42" s="25"/>
    </row>
    <row r="43" spans="1:17" x14ac:dyDescent="0.25">
      <c r="B43" s="23"/>
      <c r="C43" s="26"/>
      <c r="D43" s="24"/>
      <c r="E43" s="26"/>
      <c r="F43" s="24"/>
      <c r="G43" s="26"/>
      <c r="H43" s="24"/>
      <c r="I43" s="26"/>
      <c r="J43" s="24"/>
      <c r="K43" s="26"/>
      <c r="L43" s="24"/>
      <c r="M43" s="26"/>
      <c r="N43" s="24"/>
      <c r="O43" s="26"/>
      <c r="P43" s="25"/>
    </row>
    <row r="46" spans="1:17" x14ac:dyDescent="0.25">
      <c r="B46" s="23"/>
      <c r="C46" s="23"/>
      <c r="D46" s="23"/>
      <c r="E46" s="23"/>
      <c r="F46" s="23"/>
      <c r="G46" s="23"/>
      <c r="H46" s="23"/>
      <c r="I46" s="23"/>
      <c r="J46" s="23"/>
      <c r="K46" s="23"/>
      <c r="L46" s="23"/>
      <c r="M46" s="23"/>
      <c r="N46" s="23"/>
      <c r="O46" s="23"/>
      <c r="P46" s="23"/>
      <c r="Q46" s="23"/>
    </row>
    <row r="47" spans="1:17" x14ac:dyDescent="0.25">
      <c r="B47" s="23"/>
      <c r="C47" s="23"/>
      <c r="D47" s="23"/>
      <c r="E47" s="23"/>
      <c r="F47" s="23"/>
      <c r="G47" s="23"/>
      <c r="H47" s="23"/>
      <c r="I47" s="23"/>
      <c r="J47" s="23"/>
      <c r="K47" s="23"/>
      <c r="L47" s="23"/>
      <c r="M47" s="23"/>
      <c r="N47" s="23"/>
      <c r="O47" s="23"/>
      <c r="P47" s="23"/>
      <c r="Q47" s="23"/>
    </row>
    <row r="48" spans="1:17" x14ac:dyDescent="0.25">
      <c r="B48" s="23"/>
      <c r="C48" s="23"/>
      <c r="D48" s="23"/>
      <c r="E48" s="23"/>
      <c r="F48" s="23"/>
      <c r="G48" s="23"/>
      <c r="H48" s="23"/>
      <c r="I48" s="23"/>
      <c r="J48" s="23"/>
      <c r="K48" s="23"/>
      <c r="L48" s="23"/>
      <c r="M48" s="23"/>
      <c r="N48" s="23"/>
      <c r="O48" s="23"/>
      <c r="P48" s="23"/>
      <c r="Q48" s="23"/>
    </row>
    <row r="49" spans="2:17" x14ac:dyDescent="0.25">
      <c r="B49" s="24"/>
      <c r="C49" s="24"/>
      <c r="D49" s="24"/>
      <c r="E49" s="24"/>
      <c r="F49" s="24"/>
      <c r="G49" s="24"/>
      <c r="H49" s="24"/>
      <c r="I49" s="24"/>
      <c r="J49" s="24"/>
      <c r="K49" s="24"/>
      <c r="L49" s="24"/>
      <c r="M49" s="24"/>
      <c r="N49" s="24"/>
      <c r="O49" s="24"/>
      <c r="P49" s="24"/>
      <c r="Q49" s="24"/>
    </row>
    <row r="51" spans="2:17" x14ac:dyDescent="0.25">
      <c r="B51" s="23"/>
      <c r="C51" s="23"/>
      <c r="D51" s="23"/>
      <c r="E51" s="23"/>
      <c r="F51" s="23"/>
      <c r="G51" s="23"/>
      <c r="H51" s="23"/>
      <c r="I51" s="23"/>
      <c r="J51" s="23"/>
      <c r="K51" s="23"/>
      <c r="L51" s="23"/>
      <c r="M51" s="23"/>
      <c r="N51" s="23"/>
      <c r="O51" s="23"/>
      <c r="P51" s="23"/>
    </row>
    <row r="52" spans="2:17" x14ac:dyDescent="0.25">
      <c r="B52" s="23"/>
      <c r="C52" s="23"/>
      <c r="D52" s="23"/>
      <c r="E52" s="23"/>
      <c r="F52" s="23"/>
      <c r="G52" s="23"/>
      <c r="H52" s="23"/>
      <c r="I52" s="23"/>
      <c r="J52" s="23"/>
      <c r="K52" s="23"/>
      <c r="L52" s="23"/>
      <c r="M52" s="23"/>
      <c r="N52" s="23"/>
      <c r="O52" s="23"/>
      <c r="P52" s="23"/>
    </row>
    <row r="53" spans="2:17" x14ac:dyDescent="0.25">
      <c r="B53" s="23"/>
      <c r="C53" s="23"/>
      <c r="D53" s="23"/>
      <c r="E53" s="23"/>
      <c r="F53" s="23"/>
      <c r="G53" s="23"/>
      <c r="H53" s="23"/>
      <c r="I53" s="23"/>
      <c r="J53" s="23"/>
      <c r="K53" s="23"/>
      <c r="L53" s="23"/>
      <c r="M53" s="23"/>
      <c r="N53" s="23"/>
      <c r="O53" s="23"/>
      <c r="P53" s="23"/>
    </row>
  </sheetData>
  <mergeCells count="14">
    <mergeCell ref="A1:Q1"/>
    <mergeCell ref="A34:J34"/>
    <mergeCell ref="B3:C3"/>
    <mergeCell ref="A2:A4"/>
    <mergeCell ref="D3:E3"/>
    <mergeCell ref="F3:G3"/>
    <mergeCell ref="H3:I3"/>
    <mergeCell ref="J3:K3"/>
    <mergeCell ref="P3:Q3"/>
    <mergeCell ref="A33:Q33"/>
    <mergeCell ref="B2:Q2"/>
    <mergeCell ref="N3:O3"/>
    <mergeCell ref="L3:M3"/>
    <mergeCell ref="A32:Q32"/>
  </mergeCells>
  <pageMargins left="0.51181102362204722" right="0.51181102362204722" top="0.78740157480314965" bottom="0.59055118110236227"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A1.3-4 </vt:lpstr>
      <vt:lpstr>'Tabelle A1.3-4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Ulla</dc:creator>
  <cp:lastModifiedBy>Spilles, Petra</cp:lastModifiedBy>
  <cp:lastPrinted>2016-12-08T16:00:28Z</cp:lastPrinted>
  <dcterms:created xsi:type="dcterms:W3CDTF">2010-10-29T12:03:34Z</dcterms:created>
  <dcterms:modified xsi:type="dcterms:W3CDTF">2017-05-10T09:40:07Z</dcterms:modified>
</cp:coreProperties>
</file>