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A1.3\"/>
    </mc:Choice>
  </mc:AlternateContent>
  <bookViews>
    <workbookView xWindow="3510" yWindow="885" windowWidth="15165" windowHeight="12210" tabRatio="868"/>
  </bookViews>
  <sheets>
    <sheet name="Tabelle A1.3-8" sheetId="8" r:id="rId1"/>
  </sheets>
  <definedNames>
    <definedName name="_xlnm.Print_Area" localSheetId="0">'Tabelle A1.3-8'!$A$1:$K$29</definedName>
  </definedNames>
  <calcPr calcId="162913"/>
</workbook>
</file>

<file path=xl/calcChain.xml><?xml version="1.0" encoding="utf-8"?>
<calcChain xmlns="http://schemas.openxmlformats.org/spreadsheetml/2006/main">
  <c r="K25" i="8" l="1"/>
  <c r="I25" i="8"/>
  <c r="G25" i="8"/>
  <c r="E25" i="8"/>
  <c r="C25" i="8"/>
  <c r="K24" i="8"/>
  <c r="I24" i="8"/>
  <c r="G24" i="8"/>
  <c r="E24" i="8"/>
  <c r="C24" i="8"/>
  <c r="K23" i="8"/>
  <c r="I23" i="8"/>
  <c r="G23" i="8"/>
  <c r="E23" i="8"/>
  <c r="C23" i="8"/>
  <c r="K22" i="8"/>
  <c r="I22" i="8"/>
  <c r="G22" i="8"/>
  <c r="E22" i="8"/>
  <c r="C22" i="8"/>
  <c r="K21" i="8"/>
  <c r="I21" i="8"/>
  <c r="G21" i="8"/>
  <c r="E21" i="8"/>
  <c r="C21" i="8"/>
  <c r="K20" i="8"/>
  <c r="I20" i="8"/>
  <c r="G20" i="8"/>
  <c r="E20" i="8"/>
  <c r="C20" i="8"/>
  <c r="J18" i="8"/>
  <c r="K18" i="8" s="1"/>
  <c r="H18" i="8"/>
  <c r="I18" i="8" s="1"/>
  <c r="F18" i="8"/>
  <c r="G18" i="8" s="1"/>
  <c r="D18" i="8"/>
  <c r="E18" i="8" s="1"/>
  <c r="B18" i="8"/>
  <c r="C18" i="8" s="1"/>
  <c r="K17" i="8"/>
  <c r="I17" i="8"/>
  <c r="G17" i="8"/>
  <c r="E17" i="8"/>
  <c r="C17" i="8"/>
  <c r="K10" i="8" l="1"/>
  <c r="K11" i="8"/>
  <c r="K12" i="8"/>
  <c r="K13" i="8"/>
  <c r="K14" i="8"/>
  <c r="K15" i="8"/>
  <c r="I10" i="8"/>
  <c r="I11" i="8"/>
  <c r="I12" i="8"/>
  <c r="I13" i="8"/>
  <c r="I14" i="8"/>
  <c r="I15" i="8"/>
  <c r="E10" i="8"/>
  <c r="E11" i="8"/>
  <c r="E12" i="8"/>
  <c r="E13" i="8"/>
  <c r="E14" i="8"/>
  <c r="E15" i="8"/>
  <c r="C10" i="8"/>
  <c r="C11" i="8"/>
  <c r="C12" i="8"/>
  <c r="C13" i="8"/>
  <c r="C14" i="8"/>
  <c r="C15" i="8"/>
  <c r="K7" i="8"/>
  <c r="K8" i="8"/>
  <c r="I7" i="8"/>
  <c r="I8" i="8"/>
  <c r="E7" i="8"/>
  <c r="E8" i="8"/>
  <c r="C7" i="8"/>
  <c r="C8" i="8"/>
  <c r="I26" i="8" l="1"/>
  <c r="G12" i="8"/>
  <c r="K26" i="8"/>
  <c r="E26" i="8"/>
  <c r="C26" i="8"/>
  <c r="G13" i="8" l="1"/>
  <c r="G10" i="8"/>
  <c r="G8" i="8"/>
  <c r="G7" i="8"/>
  <c r="G11" i="8"/>
  <c r="G14" i="8"/>
  <c r="G15" i="8"/>
  <c r="G26" i="8" l="1"/>
</calcChain>
</file>

<file path=xl/sharedStrings.xml><?xml version="1.0" encoding="utf-8"?>
<sst xmlns="http://schemas.openxmlformats.org/spreadsheetml/2006/main" count="43" uniqueCount="34">
  <si>
    <t>in %</t>
  </si>
  <si>
    <t>Insgesamt</t>
  </si>
  <si>
    <t>Geschlecht</t>
  </si>
  <si>
    <t>männlich</t>
  </si>
  <si>
    <t>weiblich</t>
  </si>
  <si>
    <t>Schulabschluss</t>
  </si>
  <si>
    <t>ohne Hauptschulabschluss</t>
  </si>
  <si>
    <t>Hauptschulabschluss</t>
  </si>
  <si>
    <t>Realschulabschluss</t>
  </si>
  <si>
    <t>Fachhochschulreife</t>
  </si>
  <si>
    <t>allgemeine Hochschulreife</t>
  </si>
  <si>
    <t>darunter:</t>
  </si>
  <si>
    <t>Erwerbstätigkeit</t>
  </si>
  <si>
    <t>keine Angabe</t>
  </si>
  <si>
    <t>Art des Verbleibs</t>
  </si>
  <si>
    <t>absolut</t>
  </si>
  <si>
    <t>ohne Angabe eines Verbleibs</t>
  </si>
  <si>
    <t>Fördermaßnahmen</t>
  </si>
  <si>
    <t>gemeinnützige/soziale Dienste</t>
  </si>
  <si>
    <t xml:space="preserve">    Berufsausbildung gefördert</t>
  </si>
  <si>
    <t xml:space="preserve">    Berufsausbildung ungefördert</t>
  </si>
  <si>
    <t>davon:</t>
  </si>
  <si>
    <t>Berufsausbildung</t>
  </si>
  <si>
    <t>Schule/Studium/Praktikum</t>
  </si>
  <si>
    <t>Schulabgang 
im Vorvorjahr
oder noch früher</t>
  </si>
  <si>
    <t>Schulabgang
 im Vorjahr</t>
  </si>
  <si>
    <t>Schulabgang vor 
dem Berichtsjahr</t>
  </si>
  <si>
    <t>Schulabgang im Berichtsjahr</t>
  </si>
  <si>
    <t>Merkmale der Bewerber/-innen</t>
  </si>
  <si>
    <t>Quelle: Bundesagentur für Arbeit; Berechnungen des Bundesinstituts für Berufsbildung</t>
  </si>
  <si>
    <r>
      <t>Tabelle A1.3-8: Geschlecht, Schulabschluss und Verbleib der im Berichtsjahr 2016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bei den Arbeitsagenturen und Jobcentern gemeldeten Bewerber/-innen nach Schulabgangsjahr - alte Länder</t>
    </r>
  </si>
  <si>
    <r>
      <t>Schulabgangsjahr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</si>
  <si>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Zeitraum 1. Oktober des Vorjahres bis 30. September.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</si>
  <si>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Im Berichtsjahr 2016 war für insgesamt 2.552 Bewerber/-innen keine Angabe zum Schulabgangsjahr vorhanden.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</si>
</sst>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  <numFmt numFmtId="177" formatCode="0.0%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5" fillId="0" borderId="0"/>
    <xf numFmtId="166" fontId="6" fillId="0" borderId="0"/>
    <xf numFmtId="49" fontId="6" fillId="0" borderId="0"/>
    <xf numFmtId="167" fontId="3" fillId="0" borderId="0">
      <alignment horizontal="center"/>
    </xf>
    <xf numFmtId="168" fontId="6" fillId="0" borderId="0"/>
    <xf numFmtId="169" fontId="3" fillId="0" borderId="0"/>
    <xf numFmtId="170" fontId="3" fillId="0" borderId="0"/>
    <xf numFmtId="171" fontId="3" fillId="0" borderId="0"/>
    <xf numFmtId="172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6" fontId="3" fillId="0" borderId="0">
      <alignment horizontal="center"/>
    </xf>
    <xf numFmtId="44" fontId="3" fillId="0" borderId="0" applyFont="0" applyFill="0" applyBorder="0" applyAlignment="0" applyProtection="0"/>
    <xf numFmtId="0" fontId="7" fillId="0" borderId="15" applyFont="0" applyBorder="0" applyAlignment="0"/>
    <xf numFmtId="1" fontId="1" fillId="4" borderId="7">
      <alignment horizontal="right"/>
    </xf>
    <xf numFmtId="0" fontId="3" fillId="0" borderId="0"/>
    <xf numFmtId="0" fontId="8" fillId="0" borderId="0"/>
    <xf numFmtId="165" fontId="9" fillId="0" borderId="0">
      <alignment horizontal="center" vertical="center"/>
    </xf>
    <xf numFmtId="0" fontId="3" fillId="0" borderId="0"/>
  </cellStyleXfs>
  <cellXfs count="118">
    <xf numFmtId="0" fontId="0" fillId="0" borderId="0" xfId="0"/>
    <xf numFmtId="0" fontId="8" fillId="0" borderId="0" xfId="19"/>
    <xf numFmtId="0" fontId="2" fillId="0" borderId="0" xfId="0" applyFont="1"/>
    <xf numFmtId="0" fontId="2" fillId="8" borderId="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/>
    </xf>
    <xf numFmtId="3" fontId="2" fillId="8" borderId="9" xfId="0" applyNumberFormat="1" applyFont="1" applyFill="1" applyBorder="1" applyAlignment="1">
      <alignment vertical="center"/>
    </xf>
    <xf numFmtId="177" fontId="2" fillId="8" borderId="8" xfId="0" applyNumberFormat="1" applyFont="1" applyFill="1" applyBorder="1" applyAlignment="1">
      <alignment vertical="center"/>
    </xf>
    <xf numFmtId="3" fontId="2" fillId="7" borderId="9" xfId="0" applyNumberFormat="1" applyFont="1" applyFill="1" applyBorder="1" applyAlignment="1">
      <alignment vertical="center"/>
    </xf>
    <xf numFmtId="177" fontId="2" fillId="7" borderId="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177" fontId="2" fillId="2" borderId="8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8" borderId="9" xfId="0" applyNumberFormat="1" applyFont="1" applyFill="1" applyBorder="1" applyAlignment="1">
      <alignment horizontal="right" vertical="center" indent="1"/>
    </xf>
    <xf numFmtId="164" fontId="2" fillId="8" borderId="8" xfId="0" applyNumberFormat="1" applyFont="1" applyFill="1" applyBorder="1" applyAlignment="1">
      <alignment horizontal="right" vertical="center" indent="1"/>
    </xf>
    <xf numFmtId="3" fontId="2" fillId="7" borderId="9" xfId="0" applyNumberFormat="1" applyFont="1" applyFill="1" applyBorder="1" applyAlignment="1">
      <alignment horizontal="right" vertical="center" indent="1"/>
    </xf>
    <xf numFmtId="164" fontId="2" fillId="7" borderId="8" xfId="0" applyNumberFormat="1" applyFont="1" applyFill="1" applyBorder="1" applyAlignment="1">
      <alignment horizontal="right" vertical="center" indent="1"/>
    </xf>
    <xf numFmtId="3" fontId="2" fillId="2" borderId="9" xfId="0" applyNumberFormat="1" applyFont="1" applyFill="1" applyBorder="1" applyAlignment="1">
      <alignment horizontal="right" vertical="center" indent="1"/>
    </xf>
    <xf numFmtId="164" fontId="2" fillId="2" borderId="8" xfId="0" applyNumberFormat="1" applyFont="1" applyFill="1" applyBorder="1" applyAlignment="1">
      <alignment horizontal="right" vertical="center" indent="1"/>
    </xf>
    <xf numFmtId="0" fontId="2" fillId="0" borderId="5" xfId="0" applyFont="1" applyBorder="1" applyAlignment="1">
      <alignment vertical="center"/>
    </xf>
    <xf numFmtId="3" fontId="2" fillId="8" borderId="12" xfId="0" applyNumberFormat="1" applyFont="1" applyFill="1" applyBorder="1" applyAlignment="1">
      <alignment horizontal="right" vertical="center" indent="1"/>
    </xf>
    <xf numFmtId="164" fontId="2" fillId="8" borderId="11" xfId="0" applyNumberFormat="1" applyFont="1" applyFill="1" applyBorder="1" applyAlignment="1">
      <alignment horizontal="right" vertical="center" indent="1"/>
    </xf>
    <xf numFmtId="3" fontId="2" fillId="7" borderId="12" xfId="0" applyNumberFormat="1" applyFont="1" applyFill="1" applyBorder="1" applyAlignment="1">
      <alignment horizontal="right" vertical="center" indent="1"/>
    </xf>
    <xf numFmtId="164" fontId="2" fillId="7" borderId="11" xfId="0" applyNumberFormat="1" applyFont="1" applyFill="1" applyBorder="1" applyAlignment="1">
      <alignment horizontal="right" vertical="center" indent="1"/>
    </xf>
    <xf numFmtId="3" fontId="2" fillId="2" borderId="12" xfId="0" applyNumberFormat="1" applyFont="1" applyFill="1" applyBorder="1" applyAlignment="1">
      <alignment horizontal="right" vertical="center" indent="1"/>
    </xf>
    <xf numFmtId="164" fontId="2" fillId="2" borderId="11" xfId="0" applyNumberFormat="1" applyFont="1" applyFill="1" applyBorder="1" applyAlignment="1">
      <alignment horizontal="right" vertical="center" indent="1"/>
    </xf>
    <xf numFmtId="0" fontId="2" fillId="7" borderId="3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5" fontId="4" fillId="7" borderId="6" xfId="0" applyNumberFormat="1" applyFont="1" applyFill="1" applyBorder="1" applyAlignment="1">
      <alignment horizontal="right" vertical="center" indent="1"/>
    </xf>
    <xf numFmtId="3" fontId="4" fillId="2" borderId="7" xfId="0" applyNumberFormat="1" applyFont="1" applyFill="1" applyBorder="1" applyAlignment="1">
      <alignment horizontal="right" vertical="center" indent="1"/>
    </xf>
    <xf numFmtId="165" fontId="4" fillId="2" borderId="6" xfId="0" applyNumberFormat="1" applyFont="1" applyFill="1" applyBorder="1" applyAlignment="1">
      <alignment horizontal="right" vertical="center" indent="1"/>
    </xf>
    <xf numFmtId="0" fontId="2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4" fillId="8" borderId="10" xfId="0" applyNumberFormat="1" applyFont="1" applyFill="1" applyBorder="1" applyAlignment="1">
      <alignment horizontal="right" vertical="center" indent="1"/>
    </xf>
    <xf numFmtId="165" fontId="4" fillId="8" borderId="11" xfId="0" applyNumberFormat="1" applyFont="1" applyFill="1" applyBorder="1" applyAlignment="1">
      <alignment horizontal="right" vertical="center" indent="1"/>
    </xf>
    <xf numFmtId="3" fontId="4" fillId="7" borderId="1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/>
    <xf numFmtId="3" fontId="4" fillId="0" borderId="0" xfId="0" applyNumberFormat="1" applyFont="1" applyFill="1" applyBorder="1" applyAlignment="1">
      <alignment horizontal="right" vertical="center" indent="1"/>
    </xf>
    <xf numFmtId="165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164" fontId="6" fillId="8" borderId="8" xfId="0" applyNumberFormat="1" applyFont="1" applyFill="1" applyBorder="1" applyAlignment="1">
      <alignment horizontal="right" vertical="center" indent="1"/>
    </xf>
    <xf numFmtId="164" fontId="6" fillId="7" borderId="8" xfId="0" applyNumberFormat="1" applyFont="1" applyFill="1" applyBorder="1" applyAlignment="1">
      <alignment horizontal="right" vertical="center" indent="1"/>
    </xf>
    <xf numFmtId="164" fontId="6" fillId="2" borderId="8" xfId="0" applyNumberFormat="1" applyFont="1" applyFill="1" applyBorder="1" applyAlignment="1">
      <alignment horizontal="right" vertical="center" indent="1"/>
    </xf>
    <xf numFmtId="3" fontId="2" fillId="9" borderId="0" xfId="0" applyNumberFormat="1" applyFont="1" applyFill="1" applyAlignment="1">
      <alignment vertical="center"/>
    </xf>
    <xf numFmtId="177" fontId="2" fillId="9" borderId="8" xfId="0" applyNumberFormat="1" applyFont="1" applyFill="1" applyBorder="1" applyAlignment="1">
      <alignment vertical="center"/>
    </xf>
    <xf numFmtId="3" fontId="2" fillId="9" borderId="0" xfId="0" applyNumberFormat="1" applyFont="1" applyFill="1" applyAlignment="1">
      <alignment horizontal="right" vertical="center" indent="1"/>
    </xf>
    <xf numFmtId="164" fontId="2" fillId="9" borderId="8" xfId="0" applyNumberFormat="1" applyFont="1" applyFill="1" applyBorder="1" applyAlignment="1">
      <alignment horizontal="right" vertical="center" indent="1"/>
    </xf>
    <xf numFmtId="3" fontId="2" fillId="9" borderId="12" xfId="0" applyNumberFormat="1" applyFont="1" applyFill="1" applyBorder="1" applyAlignment="1">
      <alignment horizontal="right" vertical="center" indent="1"/>
    </xf>
    <xf numFmtId="164" fontId="2" fillId="9" borderId="11" xfId="0" applyNumberFormat="1" applyFont="1" applyFill="1" applyBorder="1" applyAlignment="1">
      <alignment horizontal="right" vertical="center" indent="1"/>
    </xf>
    <xf numFmtId="3" fontId="2" fillId="9" borderId="9" xfId="0" applyNumberFormat="1" applyFont="1" applyFill="1" applyBorder="1" applyAlignment="1">
      <alignment horizontal="right" vertical="center" indent="1"/>
    </xf>
    <xf numFmtId="3" fontId="6" fillId="9" borderId="0" xfId="0" applyNumberFormat="1" applyFont="1" applyFill="1" applyAlignment="1">
      <alignment horizontal="right" vertical="center" indent="1"/>
    </xf>
    <xf numFmtId="164" fontId="6" fillId="9" borderId="8" xfId="0" applyNumberFormat="1" applyFont="1" applyFill="1" applyBorder="1" applyAlignment="1">
      <alignment horizontal="right" vertical="center" indent="1"/>
    </xf>
    <xf numFmtId="3" fontId="4" fillId="9" borderId="7" xfId="0" applyNumberFormat="1" applyFont="1" applyFill="1" applyBorder="1" applyAlignment="1">
      <alignment horizontal="right" vertical="center" indent="1"/>
    </xf>
    <xf numFmtId="165" fontId="4" fillId="9" borderId="11" xfId="0" applyNumberFormat="1" applyFont="1" applyFill="1" applyBorder="1" applyAlignment="1">
      <alignment horizontal="right" vertical="center" indent="1"/>
    </xf>
    <xf numFmtId="3" fontId="6" fillId="2" borderId="9" xfId="0" applyNumberFormat="1" applyFont="1" applyFill="1" applyBorder="1" applyAlignment="1">
      <alignment horizontal="right" vertical="center" indent="1"/>
    </xf>
    <xf numFmtId="3" fontId="2" fillId="10" borderId="9" xfId="0" applyNumberFormat="1" applyFont="1" applyFill="1" applyBorder="1" applyAlignment="1">
      <alignment vertical="center"/>
    </xf>
    <xf numFmtId="177" fontId="2" fillId="10" borderId="8" xfId="0" applyNumberFormat="1" applyFont="1" applyFill="1" applyBorder="1" applyAlignment="1">
      <alignment vertical="center"/>
    </xf>
    <xf numFmtId="3" fontId="2" fillId="10" borderId="9" xfId="0" applyNumberFormat="1" applyFont="1" applyFill="1" applyBorder="1" applyAlignment="1">
      <alignment horizontal="right" vertical="center" indent="1"/>
    </xf>
    <xf numFmtId="164" fontId="2" fillId="10" borderId="8" xfId="0" applyNumberFormat="1" applyFont="1" applyFill="1" applyBorder="1" applyAlignment="1">
      <alignment horizontal="right" vertical="center" indent="1"/>
    </xf>
    <xf numFmtId="3" fontId="2" fillId="10" borderId="12" xfId="0" applyNumberFormat="1" applyFont="1" applyFill="1" applyBorder="1" applyAlignment="1">
      <alignment horizontal="right" vertical="center" indent="1"/>
    </xf>
    <xf numFmtId="164" fontId="2" fillId="10" borderId="11" xfId="0" applyNumberFormat="1" applyFont="1" applyFill="1" applyBorder="1" applyAlignment="1">
      <alignment horizontal="right" vertical="center" indent="1"/>
    </xf>
    <xf numFmtId="3" fontId="6" fillId="10" borderId="9" xfId="0" applyNumberFormat="1" applyFont="1" applyFill="1" applyBorder="1" applyAlignment="1">
      <alignment horizontal="right" vertical="center" indent="1"/>
    </xf>
    <xf numFmtId="164" fontId="6" fillId="10" borderId="8" xfId="0" applyNumberFormat="1" applyFont="1" applyFill="1" applyBorder="1" applyAlignment="1">
      <alignment horizontal="right" vertical="center" indent="1"/>
    </xf>
    <xf numFmtId="3" fontId="4" fillId="10" borderId="7" xfId="0" applyNumberFormat="1" applyFont="1" applyFill="1" applyBorder="1" applyAlignment="1">
      <alignment horizontal="right" vertical="center" indent="1"/>
    </xf>
    <xf numFmtId="165" fontId="4" fillId="10" borderId="6" xfId="0" applyNumberFormat="1" applyFont="1" applyFill="1" applyBorder="1" applyAlignment="1">
      <alignment horizontal="right" vertical="center" indent="1"/>
    </xf>
    <xf numFmtId="3" fontId="6" fillId="7" borderId="9" xfId="0" applyNumberFormat="1" applyFont="1" applyFill="1" applyBorder="1" applyAlignment="1">
      <alignment horizontal="right" vertical="center" indent="1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3" fontId="8" fillId="0" borderId="0" xfId="19" applyNumberFormat="1"/>
    <xf numFmtId="0" fontId="3" fillId="0" borderId="0" xfId="19" applyFont="1"/>
    <xf numFmtId="3" fontId="6" fillId="8" borderId="9" xfId="0" applyNumberFormat="1" applyFont="1" applyFill="1" applyBorder="1" applyAlignment="1">
      <alignment horizontal="right" vertical="center" indent="1"/>
    </xf>
    <xf numFmtId="3" fontId="2" fillId="9" borderId="10" xfId="0" applyNumberFormat="1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6" xfId="0" applyFill="1" applyBorder="1"/>
    <xf numFmtId="0" fontId="4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</cellXfs>
  <cellStyles count="22">
    <cellStyle name="0mitP" xfId="3"/>
    <cellStyle name="0ohneP" xfId="4"/>
    <cellStyle name="10mitP" xfId="5"/>
    <cellStyle name="1mitP" xfId="6"/>
    <cellStyle name="3mitP" xfId="7"/>
    <cellStyle name="3ohneP" xfId="8"/>
    <cellStyle name="4mitP" xfId="9"/>
    <cellStyle name="6mitP" xfId="10"/>
    <cellStyle name="6ohneP" xfId="11"/>
    <cellStyle name="7mitP" xfId="12"/>
    <cellStyle name="9mitP" xfId="13"/>
    <cellStyle name="9ohneP" xfId="14"/>
    <cellStyle name="Euro" xfId="15"/>
    <cellStyle name="nf2" xfId="16"/>
    <cellStyle name="Normal_040831_KapaBedarf-AA_Hochfahrlogik_A2LL_KT" xfId="17"/>
    <cellStyle name="Standard" xfId="0" builtinId="0"/>
    <cellStyle name="Standard 2" xfId="1"/>
    <cellStyle name="Standard 2 2" xfId="2"/>
    <cellStyle name="Standard 2 2 2" xfId="18"/>
    <cellStyle name="Standard 2 2 2 2" xfId="19"/>
    <cellStyle name="Standard 2 3" xfId="21"/>
    <cellStyle name="Tsd" xfId="20"/>
  </cellStyles>
  <dxfs count="0"/>
  <tableStyles count="0" defaultTableStyle="TableStyleMedium9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D33" sqref="D33"/>
    </sheetView>
  </sheetViews>
  <sheetFormatPr baseColWidth="10" defaultColWidth="11.42578125" defaultRowHeight="12.75" x14ac:dyDescent="0.2"/>
  <cols>
    <col min="1" max="1" width="29.28515625" style="1" customWidth="1"/>
    <col min="2" max="2" width="10.7109375" style="1" customWidth="1"/>
    <col min="3" max="3" width="8.7109375" style="1" customWidth="1"/>
    <col min="4" max="4" width="10.7109375" style="1" customWidth="1"/>
    <col min="5" max="5" width="8.7109375" style="1" customWidth="1"/>
    <col min="6" max="6" width="10.7109375" style="1" customWidth="1"/>
    <col min="7" max="7" width="8.7109375" style="1" customWidth="1"/>
    <col min="8" max="8" width="10.7109375" style="1" customWidth="1"/>
    <col min="9" max="9" width="8.7109375" style="1" customWidth="1"/>
    <col min="10" max="10" width="10.7109375" style="1" customWidth="1"/>
    <col min="11" max="11" width="8.7109375" style="1" customWidth="1"/>
    <col min="12" max="12" width="15.42578125" style="1" customWidth="1"/>
    <col min="13" max="16384" width="11.42578125" style="1"/>
  </cols>
  <sheetData>
    <row r="1" spans="1:14" ht="33" customHeight="1" x14ac:dyDescent="0.2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4" customFormat="1" ht="15" customHeight="1" x14ac:dyDescent="0.25">
      <c r="A2" s="90" t="s">
        <v>28</v>
      </c>
      <c r="B2" s="93" t="s">
        <v>1</v>
      </c>
      <c r="C2" s="94"/>
      <c r="D2" s="99" t="s">
        <v>31</v>
      </c>
      <c r="E2" s="100"/>
      <c r="F2" s="100"/>
      <c r="G2" s="100"/>
      <c r="H2" s="100"/>
      <c r="I2" s="100"/>
      <c r="J2" s="100"/>
      <c r="K2" s="101"/>
      <c r="L2" s="40"/>
      <c r="M2" s="40"/>
      <c r="N2" s="41"/>
    </row>
    <row r="3" spans="1:14" customFormat="1" ht="15" customHeight="1" x14ac:dyDescent="0.25">
      <c r="A3" s="91"/>
      <c r="B3" s="95"/>
      <c r="C3" s="96"/>
      <c r="D3" s="102" t="s">
        <v>27</v>
      </c>
      <c r="E3" s="103"/>
      <c r="F3" s="106" t="s">
        <v>26</v>
      </c>
      <c r="G3" s="107"/>
      <c r="H3" s="110" t="s">
        <v>11</v>
      </c>
      <c r="I3" s="111"/>
      <c r="J3" s="111"/>
      <c r="K3" s="112"/>
    </row>
    <row r="4" spans="1:14" customFormat="1" ht="39.75" customHeight="1" x14ac:dyDescent="0.25">
      <c r="A4" s="91"/>
      <c r="B4" s="97"/>
      <c r="C4" s="98"/>
      <c r="D4" s="104"/>
      <c r="E4" s="105"/>
      <c r="F4" s="108"/>
      <c r="G4" s="109"/>
      <c r="H4" s="113" t="s">
        <v>25</v>
      </c>
      <c r="I4" s="114"/>
      <c r="J4" s="115" t="s">
        <v>24</v>
      </c>
      <c r="K4" s="116"/>
    </row>
    <row r="5" spans="1:14" s="42" customFormat="1" ht="15" customHeight="1" x14ac:dyDescent="0.25">
      <c r="A5" s="92"/>
      <c r="B5" s="82" t="s">
        <v>15</v>
      </c>
      <c r="C5" s="83" t="s">
        <v>0</v>
      </c>
      <c r="D5" s="3" t="s">
        <v>15</v>
      </c>
      <c r="E5" s="4" t="s">
        <v>0</v>
      </c>
      <c r="F5" s="5" t="s">
        <v>15</v>
      </c>
      <c r="G5" s="6" t="s">
        <v>0</v>
      </c>
      <c r="H5" s="7" t="s">
        <v>15</v>
      </c>
      <c r="I5" s="38" t="s">
        <v>0</v>
      </c>
      <c r="J5" s="8" t="s">
        <v>15</v>
      </c>
      <c r="K5" s="39" t="s">
        <v>0</v>
      </c>
    </row>
    <row r="6" spans="1:14" s="42" customFormat="1" ht="15" customHeight="1" x14ac:dyDescent="0.25">
      <c r="A6" s="9" t="s">
        <v>2</v>
      </c>
      <c r="B6" s="10"/>
      <c r="C6" s="11"/>
      <c r="D6" s="12"/>
      <c r="E6" s="13"/>
      <c r="F6" s="59"/>
      <c r="G6" s="60"/>
      <c r="H6" s="14"/>
      <c r="I6" s="15"/>
      <c r="J6" s="71"/>
      <c r="K6" s="72"/>
    </row>
    <row r="7" spans="1:14" s="42" customFormat="1" ht="15" customHeight="1" x14ac:dyDescent="0.25">
      <c r="A7" s="16" t="s">
        <v>3</v>
      </c>
      <c r="B7" s="17">
        <v>264601</v>
      </c>
      <c r="C7" s="18">
        <f>PRODUCT(B7*100/B26)</f>
        <v>58.193970370891691</v>
      </c>
      <c r="D7" s="19">
        <v>154603</v>
      </c>
      <c r="E7" s="20">
        <f>PRODUCT(D7*100/D26)</f>
        <v>58.286647112491799</v>
      </c>
      <c r="F7" s="61">
        <v>108350</v>
      </c>
      <c r="G7" s="62">
        <f>PRODUCT(F7*100/F26)</f>
        <v>57.975279576221304</v>
      </c>
      <c r="H7" s="21">
        <v>45729</v>
      </c>
      <c r="I7" s="22">
        <f>PRODUCT(H7*100/H26)</f>
        <v>56.863427796913662</v>
      </c>
      <c r="J7" s="73">
        <v>62621</v>
      </c>
      <c r="K7" s="74">
        <f>PRODUCT(J7*100/J26)</f>
        <v>58.815076405781859</v>
      </c>
    </row>
    <row r="8" spans="1:14" s="42" customFormat="1" ht="15" customHeight="1" x14ac:dyDescent="0.25">
      <c r="A8" s="23" t="s">
        <v>4</v>
      </c>
      <c r="B8" s="24">
        <v>190087</v>
      </c>
      <c r="C8" s="25">
        <f>PRODUCT(B8*100/B26)</f>
        <v>41.806029629108309</v>
      </c>
      <c r="D8" s="26">
        <v>110643</v>
      </c>
      <c r="E8" s="27">
        <f>PRODUCT(D8*100/D26)</f>
        <v>41.713352887508201</v>
      </c>
      <c r="F8" s="63">
        <v>78540</v>
      </c>
      <c r="G8" s="64">
        <f>PRODUCT(F8*100/F26)</f>
        <v>42.024720423778696</v>
      </c>
      <c r="H8" s="28">
        <v>34690</v>
      </c>
      <c r="I8" s="29">
        <f>PRODUCT(H8*100/H26)</f>
        <v>43.136572203086338</v>
      </c>
      <c r="J8" s="75">
        <v>43850</v>
      </c>
      <c r="K8" s="76">
        <f>PRODUCT(J8*100/J26)</f>
        <v>41.184923594218141</v>
      </c>
    </row>
    <row r="9" spans="1:14" s="42" customFormat="1" ht="15" customHeight="1" x14ac:dyDescent="0.25">
      <c r="A9" s="9" t="s">
        <v>5</v>
      </c>
      <c r="B9" s="17"/>
      <c r="C9" s="18"/>
      <c r="D9" s="19"/>
      <c r="E9" s="20"/>
      <c r="F9" s="61"/>
      <c r="G9" s="62"/>
      <c r="H9" s="21"/>
      <c r="I9" s="22"/>
      <c r="J9" s="73"/>
      <c r="K9" s="74"/>
    </row>
    <row r="10" spans="1:14" s="42" customFormat="1" ht="15" customHeight="1" x14ac:dyDescent="0.25">
      <c r="A10" s="30" t="s">
        <v>6</v>
      </c>
      <c r="B10" s="17">
        <v>6291</v>
      </c>
      <c r="C10" s="18">
        <f>PRODUCT(B10*100/B26)</f>
        <v>1.3835861073967204</v>
      </c>
      <c r="D10" s="19">
        <v>1553</v>
      </c>
      <c r="E10" s="20">
        <f>PRODUCT(D10*100/D26)</f>
        <v>0.58549422045949795</v>
      </c>
      <c r="F10" s="61">
        <v>4429</v>
      </c>
      <c r="G10" s="62">
        <f>PRODUCT(F10*100/F26)</f>
        <v>2.3698432232864253</v>
      </c>
      <c r="H10" s="21">
        <v>1658</v>
      </c>
      <c r="I10" s="22">
        <f>PRODUCT(H10*100/H26)</f>
        <v>2.0617018366306468</v>
      </c>
      <c r="J10" s="73">
        <v>2771</v>
      </c>
      <c r="K10" s="74">
        <f>PRODUCT(J10*100/J26)</f>
        <v>2.6025866198307521</v>
      </c>
      <c r="L10" s="43"/>
      <c r="M10" s="44"/>
    </row>
    <row r="11" spans="1:14" s="42" customFormat="1" ht="15" customHeight="1" x14ac:dyDescent="0.25">
      <c r="A11" s="30" t="s">
        <v>7</v>
      </c>
      <c r="B11" s="17">
        <v>120301</v>
      </c>
      <c r="C11" s="18">
        <f>PRODUCT(B11*100/B26)</f>
        <v>26.45792279541136</v>
      </c>
      <c r="D11" s="19">
        <v>57147</v>
      </c>
      <c r="E11" s="20">
        <f>PRODUCT(D11*100/D26)</f>
        <v>21.544905483965827</v>
      </c>
      <c r="F11" s="61">
        <v>62708</v>
      </c>
      <c r="G11" s="62">
        <f>PRODUCT(F11*100/F26)</f>
        <v>33.55342714966023</v>
      </c>
      <c r="H11" s="21">
        <v>20688</v>
      </c>
      <c r="I11" s="22">
        <f>PRODUCT(H11*100/H26)</f>
        <v>25.725263930165756</v>
      </c>
      <c r="J11" s="73">
        <v>42020</v>
      </c>
      <c r="K11" s="74">
        <f>PRODUCT(J11*100/J26)</f>
        <v>39.466145711038685</v>
      </c>
      <c r="L11" s="43"/>
    </row>
    <row r="12" spans="1:14" s="42" customFormat="1" ht="15" customHeight="1" x14ac:dyDescent="0.25">
      <c r="A12" s="30" t="s">
        <v>8</v>
      </c>
      <c r="B12" s="17">
        <v>185004</v>
      </c>
      <c r="C12" s="18">
        <f>PRODUCT(B12*100/B26)</f>
        <v>40.688120205503552</v>
      </c>
      <c r="D12" s="19">
        <v>119963</v>
      </c>
      <c r="E12" s="20">
        <f>PRODUCT(D12*100/D26)</f>
        <v>45.22707222729089</v>
      </c>
      <c r="F12" s="61">
        <v>64771</v>
      </c>
      <c r="G12" s="62">
        <f>PRODUCT(F12*100/F26)</f>
        <v>34.657285033977203</v>
      </c>
      <c r="H12" s="21">
        <v>27160</v>
      </c>
      <c r="I12" s="22">
        <f>PRODUCT(H12*100/H26)</f>
        <v>33.773113318991783</v>
      </c>
      <c r="J12" s="73">
        <v>37611</v>
      </c>
      <c r="K12" s="74">
        <f>PRODUCT(J12*100/J26)</f>
        <v>35.32511200232927</v>
      </c>
      <c r="L12" s="43"/>
    </row>
    <row r="13" spans="1:14" s="42" customFormat="1" ht="15" customHeight="1" x14ac:dyDescent="0.25">
      <c r="A13" s="30" t="s">
        <v>9</v>
      </c>
      <c r="B13" s="17">
        <v>68855</v>
      </c>
      <c r="C13" s="18">
        <f>PRODUCT(B13*100/B26)</f>
        <v>15.143351045112253</v>
      </c>
      <c r="D13" s="19">
        <v>47624</v>
      </c>
      <c r="E13" s="20">
        <f>PRODUCT(D13*100/D26)</f>
        <v>17.954653416074134</v>
      </c>
      <c r="F13" s="61">
        <v>21168</v>
      </c>
      <c r="G13" s="62">
        <f>PRODUCT(F13*100/F26)</f>
        <v>11.326448713146771</v>
      </c>
      <c r="H13" s="21">
        <v>12261</v>
      </c>
      <c r="I13" s="22">
        <f>PRODUCT(H13*100/H26)</f>
        <v>15.246396995734839</v>
      </c>
      <c r="J13" s="73">
        <v>8907</v>
      </c>
      <c r="K13" s="74">
        <f>PRODUCT(J13*100/J26)</f>
        <v>8.3656582543603424</v>
      </c>
      <c r="L13" s="43"/>
    </row>
    <row r="14" spans="1:14" s="42" customFormat="1" ht="15" customHeight="1" x14ac:dyDescent="0.25">
      <c r="A14" s="30" t="s">
        <v>10</v>
      </c>
      <c r="B14" s="17">
        <v>58177</v>
      </c>
      <c r="C14" s="18">
        <f>PRODUCT(B14*100/B26)</f>
        <v>12.794927510732634</v>
      </c>
      <c r="D14" s="19">
        <v>38940</v>
      </c>
      <c r="E14" s="20">
        <f>PRODUCT(D14*100/D26)</f>
        <v>14.680711490465455</v>
      </c>
      <c r="F14" s="61">
        <v>19156</v>
      </c>
      <c r="G14" s="62">
        <f>PRODUCT(F14*100/F26)</f>
        <v>10.249879608325752</v>
      </c>
      <c r="H14" s="21">
        <v>11548</v>
      </c>
      <c r="I14" s="22">
        <f>PRODUCT(H14*100/H26)</f>
        <v>14.359790596749525</v>
      </c>
      <c r="J14" s="73">
        <v>7608</v>
      </c>
      <c r="K14" s="74">
        <f>PRODUCT(J14*100/J26)</f>
        <v>7.1456077241690226</v>
      </c>
      <c r="L14" s="43"/>
    </row>
    <row r="15" spans="1:14" s="42" customFormat="1" ht="15" customHeight="1" x14ac:dyDescent="0.25">
      <c r="A15" s="31" t="s">
        <v>13</v>
      </c>
      <c r="B15" s="24">
        <v>16060</v>
      </c>
      <c r="C15" s="25">
        <f>PRODUCT(B15*100/B26)</f>
        <v>3.5320923358434797</v>
      </c>
      <c r="D15" s="26">
        <v>19</v>
      </c>
      <c r="E15" s="27">
        <f>PRODUCT(D15*100/D26)</f>
        <v>7.1631617441921839E-3</v>
      </c>
      <c r="F15" s="63">
        <v>14658</v>
      </c>
      <c r="G15" s="64">
        <f>PRODUCT(F15*100/F26)</f>
        <v>7.8431162716036171</v>
      </c>
      <c r="H15" s="28">
        <v>7104</v>
      </c>
      <c r="I15" s="29">
        <f>PRODUCT(H15*100/H26)</f>
        <v>8.8337333217274523</v>
      </c>
      <c r="J15" s="75">
        <v>7554</v>
      </c>
      <c r="K15" s="76">
        <f>PRODUCT(J15*100/J26)</f>
        <v>7.0948896882719241</v>
      </c>
      <c r="L15" s="43"/>
    </row>
    <row r="16" spans="1:14" s="42" customFormat="1" ht="15" customHeight="1" x14ac:dyDescent="0.25">
      <c r="A16" s="9" t="s">
        <v>14</v>
      </c>
      <c r="B16" s="17"/>
      <c r="C16" s="18"/>
      <c r="D16" s="19"/>
      <c r="E16" s="20"/>
      <c r="F16" s="65"/>
      <c r="G16" s="62"/>
      <c r="H16" s="21"/>
      <c r="I16" s="22"/>
      <c r="J16" s="73"/>
      <c r="K16" s="74"/>
      <c r="L16" s="43"/>
    </row>
    <row r="17" spans="1:12" s="42" customFormat="1" ht="15" customHeight="1" x14ac:dyDescent="0.25">
      <c r="A17" s="30" t="s">
        <v>23</v>
      </c>
      <c r="B17" s="17">
        <v>81772</v>
      </c>
      <c r="C17" s="18">
        <f>PRODUCT(B17*100/B26)</f>
        <v>17.984200154831445</v>
      </c>
      <c r="D17" s="19">
        <v>77931</v>
      </c>
      <c r="E17" s="20">
        <f>PRODUCT(D17*100/D26)</f>
        <v>29.380650415086372</v>
      </c>
      <c r="F17" s="61">
        <v>3741</v>
      </c>
      <c r="G17" s="62">
        <f>PRODUCT(F17*100/F26)</f>
        <v>2.0017122371448446</v>
      </c>
      <c r="H17" s="21">
        <v>2356</v>
      </c>
      <c r="I17" s="22">
        <f>PRODUCT(H17*100/H26)</f>
        <v>2.9296559270819085</v>
      </c>
      <c r="J17" s="73">
        <v>1385</v>
      </c>
      <c r="K17" s="74">
        <f>PRODUCT(J17*100/J26)</f>
        <v>1.3008236984718844</v>
      </c>
      <c r="L17" s="43"/>
    </row>
    <row r="18" spans="1:12" s="42" customFormat="1" ht="15" customHeight="1" x14ac:dyDescent="0.25">
      <c r="A18" s="30" t="s">
        <v>22</v>
      </c>
      <c r="B18" s="17">
        <f>SUM(B20:B21)</f>
        <v>227107</v>
      </c>
      <c r="C18" s="18">
        <f>PRODUCT(B18*100/B26)</f>
        <v>49.947876345977903</v>
      </c>
      <c r="D18" s="19">
        <f>SUM(D20:D21)</f>
        <v>131372</v>
      </c>
      <c r="E18" s="20">
        <f>PRODUCT(D18*100/D26)</f>
        <v>49.528362350421872</v>
      </c>
      <c r="F18" s="61">
        <f>SUM(F20:F21)</f>
        <v>94907</v>
      </c>
      <c r="G18" s="62">
        <f>PRODUCT(F18*100/F26)</f>
        <v>50.782278345550857</v>
      </c>
      <c r="H18" s="21">
        <f>SUM(H20:H21)</f>
        <v>48747</v>
      </c>
      <c r="I18" s="22">
        <f>PRODUCT(H18*100/H26)</f>
        <v>60.616272273965109</v>
      </c>
      <c r="J18" s="73">
        <f>SUM(J20:J21)</f>
        <v>46160</v>
      </c>
      <c r="K18" s="74">
        <f>PRODUCT(J18*100/J26)</f>
        <v>43.354528463149592</v>
      </c>
      <c r="L18" s="43"/>
    </row>
    <row r="19" spans="1:12" s="42" customFormat="1" ht="12" customHeight="1" x14ac:dyDescent="0.25">
      <c r="A19" s="32" t="s">
        <v>21</v>
      </c>
      <c r="B19" s="17"/>
      <c r="C19" s="18"/>
      <c r="D19" s="19"/>
      <c r="E19" s="20"/>
      <c r="F19" s="61"/>
      <c r="G19" s="62"/>
      <c r="H19" s="21"/>
      <c r="I19" s="22"/>
      <c r="J19" s="73"/>
      <c r="K19" s="74"/>
      <c r="L19" s="43"/>
    </row>
    <row r="20" spans="1:12" s="42" customFormat="1" ht="15" customHeight="1" x14ac:dyDescent="0.25">
      <c r="A20" s="55" t="s">
        <v>20</v>
      </c>
      <c r="B20" s="86">
        <v>201601</v>
      </c>
      <c r="C20" s="56">
        <f>PRODUCT(B20*100/B26)</f>
        <v>44.338315504257864</v>
      </c>
      <c r="D20" s="81">
        <v>126968</v>
      </c>
      <c r="E20" s="57">
        <f>PRODUCT(D20*100/D26)</f>
        <v>47.868016859820692</v>
      </c>
      <c r="F20" s="66">
        <v>73927</v>
      </c>
      <c r="G20" s="67">
        <f>PRODUCT(F20*100/F26)</f>
        <v>39.556423564663703</v>
      </c>
      <c r="H20" s="70">
        <v>41189</v>
      </c>
      <c r="I20" s="58">
        <f>PRODUCT(H20*100/H26)</f>
        <v>51.217995747273655</v>
      </c>
      <c r="J20" s="77">
        <v>32738</v>
      </c>
      <c r="K20" s="78">
        <f>PRODUCT(J20*100/J26)</f>
        <v>30.748278874059604</v>
      </c>
      <c r="L20" s="43"/>
    </row>
    <row r="21" spans="1:12" s="42" customFormat="1" ht="15" customHeight="1" x14ac:dyDescent="0.25">
      <c r="A21" s="55" t="s">
        <v>19</v>
      </c>
      <c r="B21" s="86">
        <v>25506</v>
      </c>
      <c r="C21" s="56">
        <f>PRODUCT(B21*100/B26)</f>
        <v>5.6095608417200369</v>
      </c>
      <c r="D21" s="81">
        <v>4404</v>
      </c>
      <c r="E21" s="57">
        <f>PRODUCT(D21*100/D26)</f>
        <v>1.6603454906011779</v>
      </c>
      <c r="F21" s="66">
        <v>20980</v>
      </c>
      <c r="G21" s="67">
        <f>PRODUCT(F21*100/F26)</f>
        <v>11.225854780887152</v>
      </c>
      <c r="H21" s="70">
        <v>7558</v>
      </c>
      <c r="I21" s="58">
        <f>PRODUCT(H21*100/H26)</f>
        <v>9.3982765266914541</v>
      </c>
      <c r="J21" s="77">
        <v>13422</v>
      </c>
      <c r="K21" s="78">
        <f>PRODUCT(J21*100/J26)</f>
        <v>12.606249589089987</v>
      </c>
      <c r="L21" s="43"/>
    </row>
    <row r="22" spans="1:12" s="42" customFormat="1" ht="15" customHeight="1" x14ac:dyDescent="0.25">
      <c r="A22" s="30" t="s">
        <v>12</v>
      </c>
      <c r="B22" s="17">
        <v>28945</v>
      </c>
      <c r="C22" s="18">
        <f>PRODUCT(B22*100/B26)</f>
        <v>6.3659036526145405</v>
      </c>
      <c r="D22" s="19">
        <v>6030</v>
      </c>
      <c r="E22" s="20">
        <f>PRODUCT(D22*100/D26)</f>
        <v>2.2733613324988879</v>
      </c>
      <c r="F22" s="61">
        <v>22591</v>
      </c>
      <c r="G22" s="62">
        <f>PRODUCT(F22*100/F26)</f>
        <v>12.087859168494836</v>
      </c>
      <c r="H22" s="21">
        <v>6011</v>
      </c>
      <c r="I22" s="22">
        <f>PRODUCT(H22*100/H26)</f>
        <v>7.4746017732127976</v>
      </c>
      <c r="J22" s="73">
        <v>16580</v>
      </c>
      <c r="K22" s="74">
        <f>PRODUCT(J22*100/J26)</f>
        <v>15.57231546618328</v>
      </c>
      <c r="L22" s="43"/>
    </row>
    <row r="23" spans="1:12" s="42" customFormat="1" ht="15" customHeight="1" x14ac:dyDescent="0.25">
      <c r="A23" s="30" t="s">
        <v>18</v>
      </c>
      <c r="B23" s="17">
        <v>9053</v>
      </c>
      <c r="C23" s="18">
        <f>PRODUCT(B23*100/B26)</f>
        <v>1.9910356112323175</v>
      </c>
      <c r="D23" s="19">
        <v>6725</v>
      </c>
      <c r="E23" s="20">
        <f>PRODUCT(D23*100/D26)</f>
        <v>2.5353822489311808</v>
      </c>
      <c r="F23" s="61">
        <v>2323</v>
      </c>
      <c r="G23" s="62">
        <f>PRODUCT(F23*100/F26)</f>
        <v>1.2429771523355986</v>
      </c>
      <c r="H23" s="21">
        <v>1613</v>
      </c>
      <c r="I23" s="22">
        <f>PRODUCT(H23*100/H26)</f>
        <v>2.0057449110284882</v>
      </c>
      <c r="J23" s="73">
        <v>710</v>
      </c>
      <c r="K23" s="74">
        <f>PRODUCT(J23*100/J26)</f>
        <v>0.66684824975815016</v>
      </c>
      <c r="L23" s="43"/>
    </row>
    <row r="24" spans="1:12" s="42" customFormat="1" ht="15" customHeight="1" x14ac:dyDescent="0.25">
      <c r="A24" s="33" t="s">
        <v>17</v>
      </c>
      <c r="B24" s="17">
        <v>16418</v>
      </c>
      <c r="C24" s="18">
        <f>PRODUCT(B24*100/B26)</f>
        <v>3.6108276444507004</v>
      </c>
      <c r="D24" s="19">
        <v>10392</v>
      </c>
      <c r="E24" s="20">
        <f>PRODUCT(D24*100/D26)</f>
        <v>3.9178724655602721</v>
      </c>
      <c r="F24" s="61">
        <v>5962</v>
      </c>
      <c r="G24" s="62">
        <f>PRODUCT(F24*100/F26)</f>
        <v>3.1901118304885228</v>
      </c>
      <c r="H24" s="21">
        <v>2578</v>
      </c>
      <c r="I24" s="22">
        <f>PRODUCT(H24*100/H26)</f>
        <v>3.2057100933858913</v>
      </c>
      <c r="J24" s="73">
        <v>3384</v>
      </c>
      <c r="K24" s="74">
        <f>PRODUCT(J24*100/J26)</f>
        <v>3.1783302495515211</v>
      </c>
      <c r="L24" s="43"/>
    </row>
    <row r="25" spans="1:12" s="42" customFormat="1" ht="15" customHeight="1" x14ac:dyDescent="0.25">
      <c r="A25" s="30" t="s">
        <v>16</v>
      </c>
      <c r="B25" s="24">
        <v>91393</v>
      </c>
      <c r="C25" s="25">
        <f>PRODUCT(B25*100/B26)</f>
        <v>20.100156590893096</v>
      </c>
      <c r="D25" s="26">
        <v>32796</v>
      </c>
      <c r="E25" s="27">
        <f>PRODUCT(D25*100/D26)</f>
        <v>12.364371187501414</v>
      </c>
      <c r="F25" s="87">
        <v>57366</v>
      </c>
      <c r="G25" s="64">
        <f>PRODUCT(F25*100/F26)</f>
        <v>30.695061265985338</v>
      </c>
      <c r="H25" s="28">
        <v>19114</v>
      </c>
      <c r="I25" s="29">
        <f>PRODUCT(H25*100/H26)</f>
        <v>23.768015021325805</v>
      </c>
      <c r="J25" s="75">
        <v>38252</v>
      </c>
      <c r="K25" s="74">
        <f>PRODUCT(J25*100/J26)</f>
        <v>35.927153872885576</v>
      </c>
      <c r="L25" s="43"/>
    </row>
    <row r="26" spans="1:12" s="49" customFormat="1" ht="21" customHeight="1" x14ac:dyDescent="0.25">
      <c r="A26" s="34" t="s">
        <v>1</v>
      </c>
      <c r="B26" s="45">
        <v>454688</v>
      </c>
      <c r="C26" s="46">
        <f>SUM(C17+C18+C22+C23+C24+C25)</f>
        <v>99.999999999999986</v>
      </c>
      <c r="D26" s="47">
        <v>265246</v>
      </c>
      <c r="E26" s="35">
        <f>SUM(E17+E18+E22+E23+E24+E25)</f>
        <v>100.00000000000001</v>
      </c>
      <c r="F26" s="68">
        <v>186890</v>
      </c>
      <c r="G26" s="69">
        <f>SUM(G17+G18+G22+G23+G24+G25)</f>
        <v>100</v>
      </c>
      <c r="H26" s="36">
        <v>80419</v>
      </c>
      <c r="I26" s="37">
        <f>SUM(I17+I18+I22+I23+I24+I25)</f>
        <v>100</v>
      </c>
      <c r="J26" s="79">
        <v>106471</v>
      </c>
      <c r="K26" s="80">
        <f>SUM(K17+K18+K22+K23+K24+K25)</f>
        <v>100</v>
      </c>
      <c r="L26" s="48"/>
    </row>
    <row r="27" spans="1:12" s="54" customFormat="1" ht="15" customHeight="1" x14ac:dyDescent="0.2">
      <c r="A27" s="117" t="s">
        <v>32</v>
      </c>
      <c r="B27" s="117"/>
      <c r="C27" s="117"/>
      <c r="D27" s="117"/>
      <c r="E27" s="117"/>
      <c r="F27" s="117"/>
      <c r="G27" s="52"/>
      <c r="H27" s="51"/>
      <c r="I27" s="52"/>
      <c r="J27" s="51"/>
      <c r="K27" s="52"/>
      <c r="L27" s="53"/>
    </row>
    <row r="28" spans="1:12" customFormat="1" ht="14.25" customHeight="1" x14ac:dyDescent="0.25">
      <c r="A28" s="88" t="s">
        <v>33</v>
      </c>
      <c r="B28" s="88"/>
      <c r="C28" s="88"/>
      <c r="D28" s="88"/>
      <c r="E28" s="88"/>
      <c r="F28" s="88"/>
      <c r="G28" s="88"/>
      <c r="H28" s="88"/>
      <c r="I28" s="88"/>
    </row>
    <row r="29" spans="1:12" customFormat="1" ht="14.25" customHeight="1" x14ac:dyDescent="0.25">
      <c r="A29" s="50" t="s">
        <v>29</v>
      </c>
      <c r="B29" s="2"/>
      <c r="C29" s="2"/>
      <c r="D29" s="2"/>
      <c r="E29" s="2"/>
      <c r="F29" s="2"/>
      <c r="G29" s="2"/>
      <c r="H29" s="2"/>
      <c r="I29" s="2"/>
    </row>
    <row r="30" spans="1:12" x14ac:dyDescent="0.2">
      <c r="A30" s="85"/>
      <c r="B30" s="84"/>
      <c r="C30" s="84"/>
      <c r="D30" s="84"/>
      <c r="E30" s="84"/>
      <c r="F30" s="84"/>
      <c r="G30" s="84"/>
      <c r="H30" s="84"/>
      <c r="I30" s="84"/>
      <c r="J30" s="84"/>
      <c r="K30" s="84"/>
    </row>
  </sheetData>
  <mergeCells count="11">
    <mergeCell ref="A28:I28"/>
    <mergeCell ref="A1:K1"/>
    <mergeCell ref="A2:A5"/>
    <mergeCell ref="B2:C4"/>
    <mergeCell ref="D2:K2"/>
    <mergeCell ref="D3:E4"/>
    <mergeCell ref="F3:G4"/>
    <mergeCell ref="H3:K3"/>
    <mergeCell ref="H4:I4"/>
    <mergeCell ref="J4:K4"/>
    <mergeCell ref="A27:F27"/>
  </mergeCells>
  <pageMargins left="0.94488188976377963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A1.3-8</vt:lpstr>
      <vt:lpstr>'Tabelle A1.3-8'!Druckbereich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</dc:creator>
  <cp:lastModifiedBy>Spilles, Petra</cp:lastModifiedBy>
  <cp:lastPrinted>2016-11-23T17:29:54Z</cp:lastPrinted>
  <dcterms:created xsi:type="dcterms:W3CDTF">2010-10-29T12:03:34Z</dcterms:created>
  <dcterms:modified xsi:type="dcterms:W3CDTF">2017-05-10T09:43:13Z</dcterms:modified>
</cp:coreProperties>
</file>