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8912" windowHeight="11820"/>
  </bookViews>
  <sheets>
    <sheet name="Tabelle B4.4- 4" sheetId="3" r:id="rId1"/>
  </sheets>
  <definedNames>
    <definedName name="_xlnm.Print_Area" localSheetId="0">'Tabelle B4.4- 4'!$A$1:$H$20</definedName>
  </definedNames>
  <calcPr calcId="145621"/>
</workbook>
</file>

<file path=xl/calcChain.xml><?xml version="1.0" encoding="utf-8"?>
<calcChain xmlns="http://schemas.openxmlformats.org/spreadsheetml/2006/main">
  <c r="E19" i="3" l="1"/>
  <c r="E18" i="3"/>
  <c r="E17" i="3"/>
  <c r="E16" i="3"/>
  <c r="E14" i="3"/>
  <c r="E13" i="3"/>
  <c r="E12" i="3"/>
  <c r="E11" i="3"/>
  <c r="E8" i="3"/>
  <c r="E7" i="3"/>
  <c r="E6" i="3"/>
  <c r="E5" i="3"/>
  <c r="D10" i="3"/>
  <c r="E10" i="3" s="1"/>
  <c r="D9" i="3"/>
  <c r="E9" i="3" s="1"/>
  <c r="B10" i="3"/>
  <c r="B9" i="3"/>
  <c r="H6" i="3" l="1"/>
  <c r="H7" i="3"/>
  <c r="H8" i="3"/>
  <c r="H9" i="3"/>
  <c r="H11" i="3"/>
  <c r="H12" i="3"/>
  <c r="H13" i="3"/>
  <c r="H14" i="3"/>
  <c r="H16" i="3"/>
  <c r="H17" i="3"/>
  <c r="H18" i="3"/>
  <c r="B15" i="3"/>
  <c r="D15" i="3"/>
  <c r="E15" i="3" s="1"/>
  <c r="G19" i="3" l="1"/>
  <c r="H10" i="3"/>
  <c r="H5" i="3"/>
  <c r="H15" i="3"/>
  <c r="B19" i="3"/>
  <c r="G7" i="3"/>
  <c r="G11" i="3"/>
  <c r="G9" i="3"/>
  <c r="G16" i="3"/>
  <c r="G8" i="3"/>
  <c r="G12" i="3"/>
  <c r="G15" i="3"/>
  <c r="C18" i="3" l="1"/>
  <c r="C16" i="3"/>
  <c r="C14" i="3"/>
  <c r="C12" i="3"/>
  <c r="C8" i="3"/>
  <c r="C6" i="3"/>
  <c r="C19" i="3"/>
  <c r="C17" i="3"/>
  <c r="C13" i="3"/>
  <c r="C11" i="3"/>
  <c r="C7" i="3"/>
  <c r="C5" i="3"/>
  <c r="C9" i="3"/>
  <c r="C10" i="3"/>
  <c r="C15" i="3"/>
  <c r="G18" i="3"/>
  <c r="G14" i="3"/>
  <c r="G10" i="3"/>
  <c r="G6" i="3"/>
  <c r="G13" i="3"/>
  <c r="G17" i="3"/>
  <c r="G5" i="3"/>
  <c r="H19" i="3"/>
</calcChain>
</file>

<file path=xl/sharedStrings.xml><?xml version="1.0" encoding="utf-8"?>
<sst xmlns="http://schemas.openxmlformats.org/spreadsheetml/2006/main" count="27" uniqueCount="22">
  <si>
    <t>Fachkaufmann/Fachkauffrau</t>
  </si>
  <si>
    <t>Fachwirt/Fachwirtin</t>
  </si>
  <si>
    <t>Betriebswirt/Betriebswirtin</t>
  </si>
  <si>
    <t>Sonstige kaufmännische Fortbildungsprüfungen</t>
  </si>
  <si>
    <t>Industriemeister/Industriemeisterin</t>
  </si>
  <si>
    <t>Fachmeister/Fachmeisterin</t>
  </si>
  <si>
    <t>Sonstige gewerblich-technische Fortbildungsprüfungen</t>
  </si>
  <si>
    <t>Handwerksmeister/Handwerksmeisterin</t>
  </si>
  <si>
    <t>Sonstige Meisterprüfungen</t>
  </si>
  <si>
    <t>Kaufmännische Fortbildungsprüfungen</t>
  </si>
  <si>
    <t>Sonstige Fortbildungsprüfungen</t>
  </si>
  <si>
    <t>absolut</t>
  </si>
  <si>
    <t>in %</t>
  </si>
  <si>
    <t xml:space="preserve">Insgesamt </t>
  </si>
  <si>
    <t>Anteil Frauen</t>
  </si>
  <si>
    <t>Männer</t>
  </si>
  <si>
    <t>Frauen</t>
  </si>
  <si>
    <t xml:space="preserve">Andere Fortbildungsprüfungen in Dienstleistungsberufen </t>
  </si>
  <si>
    <t>Meisterprüfungen</t>
  </si>
  <si>
    <t>Fachhelfer/-in im Gesundheitswesen</t>
  </si>
  <si>
    <t xml:space="preserve">Tabelle B4.4-4: Teilnehmer/-innen mit bestandener Fortbildungsprüfung nach BBiG/HwO 2015 nach Fachrichtungen und Geschlecht </t>
  </si>
  <si>
    <t>Quelle: Statistisches Bundesamt, Fachserie 11, Reihe 3; Berechnungen des Bundesinstituts für Berufsbildung. Aus Datenschutzgründen sind alle Daten (Absolutwerte) jeweils auf ein Vielfaches von 3 gerundet; der Insgesamtwert kann deshalb von der Summe der Einzelwerte abweichen.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</si>
</sst>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1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2" fillId="0" borderId="2" xfId="0" applyFont="1" applyBorder="1"/>
    <xf numFmtId="0" fontId="1" fillId="0" borderId="1" xfId="0" applyFont="1" applyBorder="1"/>
    <xf numFmtId="0" fontId="1" fillId="0" borderId="1" xfId="0" applyFont="1" applyFill="1" applyBorder="1" applyAlignment="1">
      <alignment horizontal="right" indent="1"/>
    </xf>
    <xf numFmtId="0" fontId="1" fillId="0" borderId="1" xfId="0" applyFont="1" applyFill="1" applyBorder="1" applyAlignment="1">
      <alignment horizontal="center"/>
    </xf>
    <xf numFmtId="0" fontId="2" fillId="0" borderId="7" xfId="0" applyFont="1" applyBorder="1"/>
    <xf numFmtId="164" fontId="2" fillId="0" borderId="0" xfId="0" applyNumberFormat="1" applyFont="1" applyFill="1" applyAlignment="1">
      <alignment horizontal="right" indent="3"/>
    </xf>
    <xf numFmtId="164" fontId="1" fillId="0" borderId="0" xfId="0" applyNumberFormat="1" applyFont="1" applyFill="1" applyAlignment="1">
      <alignment horizontal="right" indent="3"/>
    </xf>
    <xf numFmtId="164" fontId="1" fillId="0" borderId="6" xfId="0" applyNumberFormat="1" applyFont="1" applyFill="1" applyBorder="1" applyAlignment="1">
      <alignment horizontal="right" indent="3"/>
    </xf>
    <xf numFmtId="164" fontId="2" fillId="0" borderId="6" xfId="0" applyNumberFormat="1" applyFont="1" applyFill="1" applyBorder="1" applyAlignment="1">
      <alignment horizontal="right" indent="3"/>
    </xf>
    <xf numFmtId="164" fontId="1" fillId="0" borderId="10" xfId="0" applyNumberFormat="1" applyFont="1" applyFill="1" applyBorder="1" applyAlignment="1">
      <alignment horizontal="right" indent="3"/>
    </xf>
    <xf numFmtId="164" fontId="2" fillId="0" borderId="10" xfId="0" applyNumberFormat="1" applyFont="1" applyFill="1" applyBorder="1" applyAlignment="1">
      <alignment horizontal="right" indent="3"/>
    </xf>
    <xf numFmtId="164" fontId="2" fillId="0" borderId="3" xfId="0" applyNumberFormat="1" applyFont="1" applyFill="1" applyBorder="1" applyAlignment="1">
      <alignment horizontal="right" indent="3"/>
    </xf>
    <xf numFmtId="164" fontId="1" fillId="0" borderId="3" xfId="0" applyNumberFormat="1" applyFont="1" applyFill="1" applyBorder="1" applyAlignment="1">
      <alignment horizontal="right" indent="3"/>
    </xf>
    <xf numFmtId="164" fontId="1" fillId="0" borderId="2" xfId="0" applyNumberFormat="1" applyFont="1" applyFill="1" applyBorder="1" applyAlignment="1">
      <alignment horizontal="right" indent="3"/>
    </xf>
    <xf numFmtId="164" fontId="2" fillId="0" borderId="8" xfId="0" applyNumberFormat="1" applyFont="1" applyFill="1" applyBorder="1" applyAlignment="1">
      <alignment horizontal="right" indent="3"/>
    </xf>
    <xf numFmtId="164" fontId="1" fillId="0" borderId="9" xfId="0" applyNumberFormat="1" applyFont="1" applyFill="1" applyBorder="1" applyAlignment="1">
      <alignment horizontal="right" indent="3"/>
    </xf>
    <xf numFmtId="2" fontId="1" fillId="0" borderId="8" xfId="0" applyNumberFormat="1" applyFont="1" applyBorder="1" applyAlignment="1">
      <alignment vertical="top" wrapText="1"/>
    </xf>
    <xf numFmtId="2" fontId="0" fillId="0" borderId="8" xfId="0" applyNumberFormat="1" applyBorder="1" applyAlignment="1">
      <alignment vertical="top" wrapText="1"/>
    </xf>
    <xf numFmtId="0" fontId="2" fillId="0" borderId="0" xfId="0" applyFont="1" applyAlignment="1">
      <alignment wrapText="1"/>
    </xf>
    <xf numFmtId="0" fontId="0" fillId="0" borderId="0" xfId="0" applyAlignment="1"/>
    <xf numFmtId="0" fontId="2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3" fontId="2" fillId="0" borderId="3" xfId="0" applyNumberFormat="1" applyFont="1" applyFill="1" applyBorder="1" applyAlignment="1">
      <alignment horizontal="right" indent="1"/>
    </xf>
    <xf numFmtId="3" fontId="1" fillId="0" borderId="3" xfId="0" applyNumberFormat="1" applyFont="1" applyFill="1" applyBorder="1" applyAlignment="1">
      <alignment horizontal="right" indent="1"/>
    </xf>
    <xf numFmtId="3" fontId="1" fillId="0" borderId="2" xfId="0" applyNumberFormat="1" applyFont="1" applyFill="1" applyBorder="1" applyAlignment="1">
      <alignment horizontal="right" indent="1"/>
    </xf>
    <xf numFmtId="3" fontId="2" fillId="0" borderId="2" xfId="0" applyNumberFormat="1" applyFont="1" applyFill="1" applyBorder="1" applyAlignment="1">
      <alignment horizontal="right" indent="1"/>
    </xf>
    <xf numFmtId="3" fontId="2" fillId="0" borderId="7" xfId="0" applyNumberFormat="1" applyFont="1" applyFill="1" applyBorder="1" applyAlignment="1">
      <alignment horizontal="right" indent="1"/>
    </xf>
    <xf numFmtId="164" fontId="2" fillId="0" borderId="2" xfId="0" applyNumberFormat="1" applyFont="1" applyFill="1" applyBorder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I25" sqref="I25"/>
    </sheetView>
  </sheetViews>
  <sheetFormatPr baseColWidth="10" defaultRowHeight="14.4" x14ac:dyDescent="0.3"/>
  <cols>
    <col min="1" max="1" width="47.6640625" customWidth="1"/>
  </cols>
  <sheetData>
    <row r="1" spans="1:8" ht="18" customHeight="1" x14ac:dyDescent="0.3">
      <c r="A1" s="22" t="s">
        <v>20</v>
      </c>
      <c r="B1" s="23"/>
      <c r="C1" s="23"/>
      <c r="D1" s="23"/>
      <c r="E1" s="23"/>
      <c r="F1" s="23"/>
      <c r="G1" s="23"/>
      <c r="H1" s="23"/>
    </row>
    <row r="3" spans="1:8" ht="15" customHeight="1" x14ac:dyDescent="0.3">
      <c r="A3" s="5"/>
      <c r="B3" s="24" t="s">
        <v>15</v>
      </c>
      <c r="C3" s="25"/>
      <c r="D3" s="24" t="s">
        <v>16</v>
      </c>
      <c r="E3" s="25"/>
      <c r="F3" s="24" t="s">
        <v>13</v>
      </c>
      <c r="G3" s="25"/>
      <c r="H3" s="26" t="s">
        <v>14</v>
      </c>
    </row>
    <row r="4" spans="1:8" x14ac:dyDescent="0.3">
      <c r="A4" s="1"/>
      <c r="B4" s="6" t="s">
        <v>11</v>
      </c>
      <c r="C4" s="7" t="s">
        <v>12</v>
      </c>
      <c r="D4" s="6" t="s">
        <v>11</v>
      </c>
      <c r="E4" s="7" t="s">
        <v>12</v>
      </c>
      <c r="F4" s="6" t="s">
        <v>11</v>
      </c>
      <c r="G4" s="7" t="s">
        <v>12</v>
      </c>
      <c r="H4" s="27"/>
    </row>
    <row r="5" spans="1:8" x14ac:dyDescent="0.3">
      <c r="A5" s="2" t="s">
        <v>9</v>
      </c>
      <c r="B5" s="28">
        <v>26070</v>
      </c>
      <c r="C5" s="9">
        <f>(B5/B19)*100</f>
        <v>40.298645891300318</v>
      </c>
      <c r="D5" s="28">
        <v>24702</v>
      </c>
      <c r="E5" s="9">
        <f t="shared" ref="E5:E19" si="0">(D5/33135)*100</f>
        <v>74.549569941149841</v>
      </c>
      <c r="F5" s="28">
        <v>50772</v>
      </c>
      <c r="G5" s="9">
        <f>(F5/F19)*100</f>
        <v>51.899782268698821</v>
      </c>
      <c r="H5" s="15">
        <f>(D5/F5)*100</f>
        <v>48.652800756322385</v>
      </c>
    </row>
    <row r="6" spans="1:8" ht="15" x14ac:dyDescent="0.25">
      <c r="A6" s="3" t="s">
        <v>0</v>
      </c>
      <c r="B6" s="29">
        <v>4476</v>
      </c>
      <c r="C6" s="10">
        <f>(B6/B19)*100</f>
        <v>6.9189389723613424</v>
      </c>
      <c r="D6" s="29">
        <v>4323</v>
      </c>
      <c r="E6" s="10">
        <f t="shared" si="0"/>
        <v>13.046627433227705</v>
      </c>
      <c r="F6" s="29">
        <v>8799</v>
      </c>
      <c r="G6" s="10">
        <f>(F6/F19)*100</f>
        <v>8.9944493851390721</v>
      </c>
      <c r="H6" s="16">
        <f t="shared" ref="H6:H19" si="1">(D6/F6)*100</f>
        <v>49.130583020797822</v>
      </c>
    </row>
    <row r="7" spans="1:8" ht="15" x14ac:dyDescent="0.25">
      <c r="A7" s="3" t="s">
        <v>1</v>
      </c>
      <c r="B7" s="29">
        <v>14568</v>
      </c>
      <c r="C7" s="10">
        <f>(B7/B19)*100</f>
        <v>22.519013170098312</v>
      </c>
      <c r="D7" s="29">
        <v>13830</v>
      </c>
      <c r="E7" s="10">
        <f t="shared" si="0"/>
        <v>41.738343141693072</v>
      </c>
      <c r="F7" s="29">
        <v>28398</v>
      </c>
      <c r="G7" s="10">
        <f>(F7/F19)*100</f>
        <v>29.028795731239843</v>
      </c>
      <c r="H7" s="16">
        <f t="shared" si="1"/>
        <v>48.70061271920558</v>
      </c>
    </row>
    <row r="8" spans="1:8" ht="15" x14ac:dyDescent="0.25">
      <c r="A8" s="3" t="s">
        <v>2</v>
      </c>
      <c r="B8" s="29">
        <v>2844</v>
      </c>
      <c r="C8" s="10">
        <f>(B8/B19)*100</f>
        <v>4.3962159154145803</v>
      </c>
      <c r="D8" s="29">
        <v>1092</v>
      </c>
      <c r="E8" s="10">
        <f t="shared" si="0"/>
        <v>3.2956088727931188</v>
      </c>
      <c r="F8" s="29">
        <v>3936</v>
      </c>
      <c r="G8" s="10">
        <f>(F8/F19)*100</f>
        <v>4.0234291146615968</v>
      </c>
      <c r="H8" s="16">
        <f t="shared" si="1"/>
        <v>27.743902439024392</v>
      </c>
    </row>
    <row r="9" spans="1:8" x14ac:dyDescent="0.3">
      <c r="A9" s="1" t="s">
        <v>3</v>
      </c>
      <c r="B9" s="30">
        <f>B5-B6-B7-B8</f>
        <v>4182</v>
      </c>
      <c r="C9" s="11">
        <f>(B9/B19)*100</f>
        <v>6.4644778334260797</v>
      </c>
      <c r="D9" s="30">
        <f>D5-D6-D7-D8</f>
        <v>5457</v>
      </c>
      <c r="E9" s="13">
        <f t="shared" si="0"/>
        <v>16.468990493435946</v>
      </c>
      <c r="F9" s="30">
        <v>9639</v>
      </c>
      <c r="G9" s="11">
        <f>(F9/F19)*100</f>
        <v>9.8531080376583144</v>
      </c>
      <c r="H9" s="17">
        <f t="shared" si="1"/>
        <v>56.613756613756614</v>
      </c>
    </row>
    <row r="10" spans="1:8" x14ac:dyDescent="0.3">
      <c r="A10" s="2" t="s">
        <v>18</v>
      </c>
      <c r="B10" s="28">
        <f>B11+B12+B13+B14</f>
        <v>31824</v>
      </c>
      <c r="C10" s="9">
        <f>(B10/B19)*100</f>
        <v>49.193099610461886</v>
      </c>
      <c r="D10" s="28">
        <f>D11+D12+D13+D14</f>
        <v>4974</v>
      </c>
      <c r="E10" s="9">
        <f t="shared" si="0"/>
        <v>15.011317338162064</v>
      </c>
      <c r="F10" s="28">
        <v>36798</v>
      </c>
      <c r="G10" s="9">
        <f>(F10/F19)*100</f>
        <v>37.61538225643227</v>
      </c>
      <c r="H10" s="15">
        <f t="shared" si="1"/>
        <v>13.517038969509212</v>
      </c>
    </row>
    <row r="11" spans="1:8" ht="15" x14ac:dyDescent="0.25">
      <c r="A11" s="3" t="s">
        <v>4</v>
      </c>
      <c r="B11" s="29">
        <v>10134</v>
      </c>
      <c r="C11" s="10">
        <f>(B11/B19)*100</f>
        <v>15.664997217584864</v>
      </c>
      <c r="D11" s="29">
        <v>477</v>
      </c>
      <c r="E11" s="10">
        <f t="shared" si="0"/>
        <v>1.4395654142145768</v>
      </c>
      <c r="F11" s="29">
        <v>10611</v>
      </c>
      <c r="G11" s="10">
        <f>(F11/F19)*100</f>
        <v>10.846698764144868</v>
      </c>
      <c r="H11" s="16">
        <f t="shared" si="1"/>
        <v>4.4953350296861743</v>
      </c>
    </row>
    <row r="12" spans="1:8" ht="15" x14ac:dyDescent="0.25">
      <c r="A12" s="3" t="s">
        <v>5</v>
      </c>
      <c r="B12" s="29">
        <v>2298</v>
      </c>
      <c r="C12" s="10">
        <f>(B12/B19)*100</f>
        <v>3.5522166573919498</v>
      </c>
      <c r="D12" s="29">
        <v>351</v>
      </c>
      <c r="E12" s="10">
        <f t="shared" si="0"/>
        <v>1.0593028519692169</v>
      </c>
      <c r="F12" s="29">
        <v>2649</v>
      </c>
      <c r="G12" s="10">
        <f>(F12/F19)*100</f>
        <v>2.7078413934803276</v>
      </c>
      <c r="H12" s="16">
        <f t="shared" si="1"/>
        <v>13.250283125707815</v>
      </c>
    </row>
    <row r="13" spans="1:8" ht="15" x14ac:dyDescent="0.25">
      <c r="A13" s="3" t="s">
        <v>7</v>
      </c>
      <c r="B13" s="29">
        <v>17832</v>
      </c>
      <c r="C13" s="10">
        <f>(B13/B19)*100</f>
        <v>27.564459283991837</v>
      </c>
      <c r="D13" s="29">
        <v>3618</v>
      </c>
      <c r="E13" s="10">
        <f t="shared" si="0"/>
        <v>10.918967858759618</v>
      </c>
      <c r="F13" s="29">
        <v>21450</v>
      </c>
      <c r="G13" s="10">
        <f>(F13/F19)*100</f>
        <v>21.926462019687818</v>
      </c>
      <c r="H13" s="16">
        <f t="shared" si="1"/>
        <v>16.867132867132867</v>
      </c>
    </row>
    <row r="14" spans="1:8" x14ac:dyDescent="0.3">
      <c r="A14" s="3" t="s">
        <v>8</v>
      </c>
      <c r="B14" s="30">
        <v>1560</v>
      </c>
      <c r="C14" s="11">
        <f>(B14/B19)*100</f>
        <v>2.4114264514932295</v>
      </c>
      <c r="D14" s="30">
        <v>528</v>
      </c>
      <c r="E14" s="13">
        <f t="shared" si="0"/>
        <v>1.5934812132186511</v>
      </c>
      <c r="F14" s="29">
        <v>2088</v>
      </c>
      <c r="G14" s="10">
        <f>(F14/F19)*100</f>
        <v>2.1343800791192615</v>
      </c>
      <c r="H14" s="17">
        <f t="shared" si="1"/>
        <v>25.287356321839084</v>
      </c>
    </row>
    <row r="15" spans="1:8" x14ac:dyDescent="0.3">
      <c r="A15" s="8" t="s">
        <v>10</v>
      </c>
      <c r="B15" s="28">
        <f>SUM(B16,B17,B18)</f>
        <v>6798</v>
      </c>
      <c r="C15" s="9">
        <f>(B15/B19)*100</f>
        <v>10.508254498237804</v>
      </c>
      <c r="D15" s="28">
        <f>SUM(D16,D17,D18)</f>
        <v>3462</v>
      </c>
      <c r="E15" s="9">
        <f t="shared" si="0"/>
        <v>10.448166591217745</v>
      </c>
      <c r="F15" s="32">
        <v>10260</v>
      </c>
      <c r="G15" s="18">
        <f>(F15/F19)*100</f>
        <v>10.487902112913613</v>
      </c>
      <c r="H15" s="15">
        <f t="shared" si="1"/>
        <v>33.742690058479532</v>
      </c>
    </row>
    <row r="16" spans="1:8" ht="15" x14ac:dyDescent="0.25">
      <c r="A16" s="3" t="s">
        <v>19</v>
      </c>
      <c r="B16" s="29">
        <v>15</v>
      </c>
      <c r="C16" s="10">
        <f>(B16/B19)*100</f>
        <v>2.3186792802819513E-2</v>
      </c>
      <c r="D16" s="29">
        <v>2601</v>
      </c>
      <c r="E16" s="10">
        <f t="shared" si="0"/>
        <v>7.8497057492077857</v>
      </c>
      <c r="F16" s="29">
        <v>2616</v>
      </c>
      <c r="G16" s="10">
        <f>(F16/F19)*100</f>
        <v>2.6741083749885002</v>
      </c>
      <c r="H16" s="16">
        <f t="shared" si="1"/>
        <v>99.426605504587144</v>
      </c>
    </row>
    <row r="17" spans="1:8" x14ac:dyDescent="0.3">
      <c r="A17" s="3" t="s">
        <v>6</v>
      </c>
      <c r="B17" s="29">
        <v>6342</v>
      </c>
      <c r="C17" s="10">
        <f>(B17/B19)*100</f>
        <v>9.8033759970320897</v>
      </c>
      <c r="D17" s="29">
        <v>732</v>
      </c>
      <c r="E17" s="10">
        <f t="shared" si="0"/>
        <v>2.2091444092349479</v>
      </c>
      <c r="F17" s="29">
        <v>570</v>
      </c>
      <c r="G17" s="19">
        <f>(F17/F19)*100</f>
        <v>0.58266122849520074</v>
      </c>
      <c r="H17" s="16">
        <f t="shared" si="1"/>
        <v>128.42105263157896</v>
      </c>
    </row>
    <row r="18" spans="1:8" x14ac:dyDescent="0.3">
      <c r="A18" s="1" t="s">
        <v>17</v>
      </c>
      <c r="B18" s="30">
        <v>441</v>
      </c>
      <c r="C18" s="11">
        <f>(B18/B19)*100</f>
        <v>0.68169170840289373</v>
      </c>
      <c r="D18" s="30">
        <v>129</v>
      </c>
      <c r="E18" s="13">
        <f t="shared" si="0"/>
        <v>0.38931643277501132</v>
      </c>
      <c r="F18" s="30">
        <v>7074</v>
      </c>
      <c r="G18" s="11">
        <f>(F18/F19)*100</f>
        <v>7.2311325094299121</v>
      </c>
      <c r="H18" s="17">
        <f t="shared" si="1"/>
        <v>1.823579304495335</v>
      </c>
    </row>
    <row r="19" spans="1:8" x14ac:dyDescent="0.3">
      <c r="A19" s="4" t="s">
        <v>13</v>
      </c>
      <c r="B19" s="31">
        <f>SUM(B5,B10,B15)</f>
        <v>64692</v>
      </c>
      <c r="C19" s="12">
        <f>(B19/B19)*100</f>
        <v>100</v>
      </c>
      <c r="D19" s="31">
        <v>33135</v>
      </c>
      <c r="E19" s="14">
        <f t="shared" si="0"/>
        <v>100</v>
      </c>
      <c r="F19" s="31">
        <v>97827</v>
      </c>
      <c r="G19" s="14">
        <f>(F19/F19)*100</f>
        <v>100</v>
      </c>
      <c r="H19" s="33">
        <f t="shared" si="1"/>
        <v>33.871017203839429</v>
      </c>
    </row>
    <row r="20" spans="1:8" ht="33.75" customHeight="1" x14ac:dyDescent="0.3">
      <c r="A20" s="20" t="s">
        <v>21</v>
      </c>
      <c r="B20" s="21"/>
      <c r="C20" s="21"/>
      <c r="D20" s="21"/>
      <c r="E20" s="21"/>
      <c r="F20" s="21"/>
      <c r="G20" s="21"/>
      <c r="H20" s="21"/>
    </row>
  </sheetData>
  <mergeCells count="6">
    <mergeCell ref="A20:H20"/>
    <mergeCell ref="A1:H1"/>
    <mergeCell ref="F3:G3"/>
    <mergeCell ref="B3:C3"/>
    <mergeCell ref="D3:E3"/>
    <mergeCell ref="H3:H4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B4.4- 4</vt:lpstr>
      <vt:lpstr>'Tabelle B4.4- 4'!Druckbereich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Hall, Dr. Anja</dc:creator>
  <cp:lastModifiedBy>Friedrich, Michael</cp:lastModifiedBy>
  <cp:lastPrinted>2017-01-16T10:41:41Z</cp:lastPrinted>
  <dcterms:created xsi:type="dcterms:W3CDTF">2013-11-14T14:16:17Z</dcterms:created>
  <dcterms:modified xsi:type="dcterms:W3CDTF">2017-02-02T11:00:18Z</dcterms:modified>
</cp:coreProperties>
</file>