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/>
  </bookViews>
  <sheets>
    <sheet name="Tabelle A4.10.1-10 Internet" sheetId="7" r:id="rId1"/>
  </sheets>
  <calcPr calcId="145621"/>
</workbook>
</file>

<file path=xl/calcChain.xml><?xml version="1.0" encoding="utf-8"?>
<calcChain xmlns="http://schemas.openxmlformats.org/spreadsheetml/2006/main">
  <c r="K6" i="7" l="1"/>
  <c r="P27" i="7" l="1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N6" i="7"/>
  <c r="K7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N27" i="7" l="1"/>
  <c r="M27" i="7"/>
  <c r="L27" i="7"/>
  <c r="I26" i="7"/>
  <c r="H26" i="7"/>
  <c r="G26" i="7"/>
  <c r="D26" i="7"/>
  <c r="C26" i="7"/>
  <c r="B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N14" i="7"/>
  <c r="M14" i="7"/>
  <c r="L14" i="7"/>
  <c r="N13" i="7"/>
  <c r="M13" i="7"/>
  <c r="L13" i="7"/>
  <c r="N12" i="7"/>
  <c r="M12" i="7"/>
  <c r="L12" i="7"/>
  <c r="N11" i="7"/>
  <c r="M11" i="7"/>
  <c r="L11" i="7"/>
  <c r="N10" i="7"/>
  <c r="M10" i="7"/>
  <c r="L10" i="7"/>
  <c r="N9" i="7"/>
  <c r="M9" i="7"/>
  <c r="L9" i="7"/>
  <c r="N8" i="7"/>
  <c r="M8" i="7"/>
  <c r="L8" i="7"/>
  <c r="N7" i="7"/>
  <c r="M7" i="7"/>
  <c r="L7" i="7"/>
  <c r="M6" i="7"/>
  <c r="L6" i="7"/>
  <c r="M26" i="7" l="1"/>
  <c r="N26" i="7"/>
  <c r="L26" i="7"/>
  <c r="I35" i="7"/>
  <c r="I36" i="7" s="1"/>
  <c r="H35" i="7"/>
  <c r="H36" i="7" s="1"/>
  <c r="G35" i="7"/>
  <c r="G36" i="7" s="1"/>
  <c r="D35" i="7"/>
  <c r="D36" i="7" s="1"/>
  <c r="C35" i="7"/>
  <c r="C36" i="7" s="1"/>
  <c r="B35" i="7"/>
  <c r="B36" i="7" s="1"/>
</calcChain>
</file>

<file path=xl/sharedStrings.xml><?xml version="1.0" encoding="utf-8"?>
<sst xmlns="http://schemas.openxmlformats.org/spreadsheetml/2006/main" count="52" uniqueCount="38">
  <si>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</si>
  <si>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</si>
  <si>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</si>
  <si>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</si>
  <si>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</si>
  <si>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</si>
  <si>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</si>
  <si>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</si>
  <si>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</si>
  <si>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</si>
  <si>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</si>
  <si>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</si>
  <si>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</si>
  <si>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</si>
  <si>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</si>
  <si>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Beschäftigte</t>
  </si>
  <si>
    <t>Auszubildende</t>
  </si>
  <si>
    <t>Ausbildungsquote</t>
  </si>
  <si>
    <t>abs.</t>
  </si>
  <si>
    <t>%</t>
  </si>
  <si>
    <t>%-Pkte</t>
  </si>
  <si>
    <t>Wirtschaftssektoren</t>
  </si>
  <si>
    <t>insgesamt</t>
  </si>
  <si>
    <t>Finanz-, rechts-, wohnungs-wirtschaftl. Dienstleistungen</t>
  </si>
  <si>
    <t>Berechnungen des Bundesinstituts für Berufsbildung</t>
  </si>
  <si>
    <t>Beherbergung, Gastronomie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</si>
  <si>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</si>
  <si>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</si>
  <si>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</si>
  <si>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</si>
  <si>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</si>
  <si>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</si>
  <si>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</si>
  <si>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</si>
  <si>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</si>
  <si>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2013-2014</t>
  </si>
  <si>
    <t>Quelle: Beschäftigungsstatistik der Bundesagentur für Arbeit; Stichtag jeweils 31. Dezember;</t>
  </si>
  <si>
    <t>Tabelle A4.10.1-10 Internet: Beschäftigte, Auszubildende und Ausbildungsquoten zwischen 2007, 2013 und 2014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</si>
</sst>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6" fillId="0" borderId="0" xfId="0" applyFont="1"/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2" fillId="2" borderId="0" xfId="0" applyNumberFormat="1" applyFont="1" applyFill="1"/>
    <xf numFmtId="164" fontId="2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80" zoomScaleNormal="80" workbookViewId="0">
      <selection activeCell="A42" sqref="A42"/>
    </sheetView>
  </sheetViews>
  <sheetFormatPr baseColWidth="10" defaultColWidth="11.44140625" defaultRowHeight="13.8" x14ac:dyDescent="0.3"/>
  <cols>
    <col min="1" max="1" width="27.109375" style="2" customWidth="1"/>
    <col min="2" max="5" width="10.88671875" style="2" customWidth="1"/>
    <col min="6" max="6" width="10.109375" style="2" customWidth="1"/>
    <col min="7" max="10" width="10" style="2" customWidth="1"/>
    <col min="11" max="11" width="9.109375" style="2" customWidth="1"/>
    <col min="12" max="15" width="6.5546875" style="2" customWidth="1"/>
    <col min="16" max="16" width="9.44140625" style="2" customWidth="1"/>
    <col min="17" max="17" width="8.88671875" style="2" customWidth="1"/>
    <col min="18" max="20" width="11.44140625" style="2"/>
    <col min="21" max="21" width="3" style="2" customWidth="1"/>
    <col min="22" max="24" width="11.44140625" style="2"/>
    <col min="25" max="25" width="2" style="2" customWidth="1"/>
    <col min="26" max="26" width="6.44140625" style="2" customWidth="1"/>
    <col min="27" max="28" width="7.88671875" style="2" customWidth="1"/>
    <col min="29" max="29" width="3.88671875" style="2" customWidth="1"/>
    <col min="30" max="32" width="8" style="2" customWidth="1"/>
    <col min="33" max="16384" width="11.44140625" style="2"/>
  </cols>
  <sheetData>
    <row r="1" spans="1:24" ht="15.6" x14ac:dyDescent="0.3">
      <c r="A1" s="31" t="s">
        <v>37</v>
      </c>
    </row>
    <row r="2" spans="1:24" ht="13.5" thickBot="1" x14ac:dyDescent="0.25"/>
    <row r="3" spans="1:24" ht="14.4" x14ac:dyDescent="0.3">
      <c r="A3" s="25"/>
      <c r="B3" s="44" t="s">
        <v>15</v>
      </c>
      <c r="C3" s="45"/>
      <c r="D3" s="45"/>
      <c r="E3" s="45"/>
      <c r="F3" s="46"/>
      <c r="G3" s="47" t="s">
        <v>16</v>
      </c>
      <c r="H3" s="45"/>
      <c r="I3" s="45"/>
      <c r="J3" s="45"/>
      <c r="K3" s="45"/>
      <c r="L3" s="44" t="s">
        <v>17</v>
      </c>
      <c r="M3" s="45"/>
      <c r="N3" s="45"/>
      <c r="O3" s="45"/>
      <c r="P3" s="48"/>
    </row>
    <row r="4" spans="1:24" ht="12.75" x14ac:dyDescent="0.2">
      <c r="A4" s="8"/>
      <c r="B4" s="9">
        <v>2007</v>
      </c>
      <c r="C4" s="10">
        <v>2012</v>
      </c>
      <c r="D4" s="10">
        <v>2013</v>
      </c>
      <c r="E4" s="10">
        <v>2014</v>
      </c>
      <c r="F4" s="1" t="s">
        <v>35</v>
      </c>
      <c r="G4" s="10">
        <v>2007</v>
      </c>
      <c r="H4" s="10">
        <v>2012</v>
      </c>
      <c r="I4" s="10">
        <v>2013</v>
      </c>
      <c r="J4" s="10">
        <v>2014</v>
      </c>
      <c r="K4" s="1" t="s">
        <v>35</v>
      </c>
      <c r="L4" s="9">
        <v>2007</v>
      </c>
      <c r="M4" s="10">
        <v>2012</v>
      </c>
      <c r="N4" s="10">
        <v>2013</v>
      </c>
      <c r="O4" s="10">
        <v>2014</v>
      </c>
      <c r="P4" s="1" t="s">
        <v>35</v>
      </c>
    </row>
    <row r="5" spans="1:24" ht="13.5" thickBot="1" x14ac:dyDescent="0.25">
      <c r="A5" s="11" t="s">
        <v>21</v>
      </c>
      <c r="B5" s="12" t="s">
        <v>18</v>
      </c>
      <c r="C5" s="13" t="s">
        <v>18</v>
      </c>
      <c r="D5" s="13" t="s">
        <v>18</v>
      </c>
      <c r="E5" s="13" t="s">
        <v>18</v>
      </c>
      <c r="F5" s="14" t="s">
        <v>19</v>
      </c>
      <c r="G5" s="13" t="s">
        <v>18</v>
      </c>
      <c r="H5" s="13" t="s">
        <v>18</v>
      </c>
      <c r="I5" s="13" t="s">
        <v>18</v>
      </c>
      <c r="J5" s="13" t="s">
        <v>18</v>
      </c>
      <c r="K5" s="13" t="s">
        <v>19</v>
      </c>
      <c r="L5" s="12" t="s">
        <v>19</v>
      </c>
      <c r="M5" s="13" t="s">
        <v>19</v>
      </c>
      <c r="N5" s="13" t="s">
        <v>19</v>
      </c>
      <c r="O5" s="13" t="s">
        <v>19</v>
      </c>
      <c r="P5" s="15" t="s">
        <v>20</v>
      </c>
    </row>
    <row r="6" spans="1:24" ht="12.75" x14ac:dyDescent="0.2">
      <c r="A6" s="30" t="s">
        <v>14</v>
      </c>
      <c r="B6" s="26">
        <v>281986</v>
      </c>
      <c r="C6" s="27">
        <v>288130</v>
      </c>
      <c r="D6" s="27">
        <v>287683</v>
      </c>
      <c r="E6" s="27">
        <v>290321</v>
      </c>
      <c r="F6" s="28">
        <f>(100/D6*E6)-100</f>
        <v>0.91698153870754595</v>
      </c>
      <c r="G6" s="7">
        <v>25431</v>
      </c>
      <c r="H6" s="7">
        <v>19944</v>
      </c>
      <c r="I6" s="7">
        <v>19437</v>
      </c>
      <c r="J6" s="7">
        <v>19477</v>
      </c>
      <c r="K6" s="4">
        <f>(100/I6*J6)-100</f>
        <v>0.20579307506301348</v>
      </c>
      <c r="L6" s="22">
        <f>100/B6*G6</f>
        <v>9.0185328349634375</v>
      </c>
      <c r="M6" s="23">
        <f>100/C6*H6</f>
        <v>6.9218755422899392</v>
      </c>
      <c r="N6" s="23">
        <f>100/D6*I6</f>
        <v>6.7563950598401714</v>
      </c>
      <c r="O6" s="23">
        <f>100/E6*J6</f>
        <v>6.7087809700297258</v>
      </c>
      <c r="P6" s="24">
        <f>O6-N6</f>
        <v>-4.761408981044557E-2</v>
      </c>
      <c r="R6" s="7"/>
      <c r="S6" s="7"/>
      <c r="T6" s="7"/>
      <c r="V6" s="7"/>
      <c r="W6" s="7"/>
      <c r="X6" s="7"/>
    </row>
    <row r="7" spans="1:24" ht="12.75" x14ac:dyDescent="0.2">
      <c r="A7" s="33" t="s">
        <v>26</v>
      </c>
      <c r="B7" s="34">
        <v>448589</v>
      </c>
      <c r="C7" s="35">
        <v>465816</v>
      </c>
      <c r="D7" s="35">
        <v>467737</v>
      </c>
      <c r="E7" s="35">
        <v>463700</v>
      </c>
      <c r="F7" s="36">
        <f t="shared" ref="F7:F27" si="0">(100/D7*E7)-100</f>
        <v>-0.86309186572796648</v>
      </c>
      <c r="G7" s="37">
        <v>22131</v>
      </c>
      <c r="H7" s="37">
        <v>21110</v>
      </c>
      <c r="I7" s="37">
        <v>21046</v>
      </c>
      <c r="J7" s="37">
        <v>20370</v>
      </c>
      <c r="K7" s="42">
        <f>(100/I7*J7)-100</f>
        <v>-3.2120117837118727</v>
      </c>
      <c r="L7" s="39">
        <f t="shared" ref="L7:L25" si="1">100/B7*G7</f>
        <v>4.933469166653663</v>
      </c>
      <c r="M7" s="40">
        <f t="shared" ref="M7:M25" si="2">100/C7*H7</f>
        <v>4.5318323114706232</v>
      </c>
      <c r="N7" s="40">
        <f t="shared" ref="N7:N25" si="3">100/D7*I7</f>
        <v>4.4995371330469904</v>
      </c>
      <c r="O7" s="40">
        <f t="shared" ref="O7:O27" si="4">100/E7*J7</f>
        <v>4.3929264610739702</v>
      </c>
      <c r="P7" s="41">
        <f t="shared" ref="P7:P27" si="5">O7-N7</f>
        <v>-0.10661067197302021</v>
      </c>
      <c r="R7" s="7"/>
      <c r="S7" s="7"/>
      <c r="T7" s="7"/>
      <c r="V7" s="7"/>
      <c r="W7" s="7"/>
      <c r="X7" s="7"/>
    </row>
    <row r="8" spans="1:24" ht="27.6" x14ac:dyDescent="0.3">
      <c r="A8" s="30" t="s">
        <v>30</v>
      </c>
      <c r="B8" s="26">
        <v>1562247</v>
      </c>
      <c r="C8" s="27">
        <v>1527182</v>
      </c>
      <c r="D8" s="27">
        <v>1515366</v>
      </c>
      <c r="E8" s="27">
        <v>1520337</v>
      </c>
      <c r="F8" s="28">
        <f t="shared" si="0"/>
        <v>0.3280395627194963</v>
      </c>
      <c r="G8" s="7">
        <v>109181</v>
      </c>
      <c r="H8" s="7">
        <v>88892</v>
      </c>
      <c r="I8" s="7">
        <v>84896</v>
      </c>
      <c r="J8" s="7">
        <v>81622</v>
      </c>
      <c r="K8" s="43">
        <f t="shared" ref="K8:K27" si="6">(100/I8*J8)-100</f>
        <v>-3.8564832265359996</v>
      </c>
      <c r="L8" s="22">
        <f t="shared" si="1"/>
        <v>6.9887156128320305</v>
      </c>
      <c r="M8" s="23">
        <f t="shared" si="2"/>
        <v>5.8206552984516584</v>
      </c>
      <c r="N8" s="23">
        <f t="shared" si="3"/>
        <v>5.6023429323344986</v>
      </c>
      <c r="O8" s="23">
        <f t="shared" si="4"/>
        <v>5.3686781285991199</v>
      </c>
      <c r="P8" s="24">
        <f t="shared" si="5"/>
        <v>-0.23366480373537879</v>
      </c>
      <c r="R8" s="7"/>
      <c r="S8" s="7"/>
      <c r="T8" s="7"/>
      <c r="V8" s="7"/>
      <c r="W8" s="7"/>
      <c r="X8" s="7"/>
    </row>
    <row r="9" spans="1:24" ht="12.75" x14ac:dyDescent="0.2">
      <c r="A9" s="33" t="s">
        <v>9</v>
      </c>
      <c r="B9" s="34">
        <v>1029744</v>
      </c>
      <c r="C9" s="35">
        <v>1033181</v>
      </c>
      <c r="D9" s="35">
        <v>1042895</v>
      </c>
      <c r="E9" s="35">
        <v>1055704</v>
      </c>
      <c r="F9" s="36">
        <f t="shared" si="0"/>
        <v>1.2282156880606294</v>
      </c>
      <c r="G9" s="37">
        <v>46315</v>
      </c>
      <c r="H9" s="37">
        <v>45035</v>
      </c>
      <c r="I9" s="37">
        <v>46163</v>
      </c>
      <c r="J9" s="37">
        <v>46202</v>
      </c>
      <c r="K9" s="42">
        <f t="shared" si="6"/>
        <v>8.4483244156572823E-2</v>
      </c>
      <c r="L9" s="39">
        <f t="shared" si="1"/>
        <v>4.4977198216255694</v>
      </c>
      <c r="M9" s="40">
        <f t="shared" si="2"/>
        <v>4.3588683880172017</v>
      </c>
      <c r="N9" s="40">
        <f t="shared" si="3"/>
        <v>4.4264283556829787</v>
      </c>
      <c r="O9" s="40">
        <f t="shared" si="4"/>
        <v>4.3764161166387545</v>
      </c>
      <c r="P9" s="41">
        <f t="shared" si="5"/>
        <v>-5.0012239044224138E-2</v>
      </c>
      <c r="R9" s="7"/>
      <c r="S9" s="7"/>
      <c r="T9" s="7"/>
      <c r="V9" s="7"/>
      <c r="W9" s="7"/>
      <c r="X9" s="7"/>
    </row>
    <row r="10" spans="1:24" ht="12.75" x14ac:dyDescent="0.2">
      <c r="A10" s="30" t="s">
        <v>10</v>
      </c>
      <c r="B10" s="26">
        <v>1884210</v>
      </c>
      <c r="C10" s="27">
        <v>1862644</v>
      </c>
      <c r="D10" s="27">
        <v>1858304</v>
      </c>
      <c r="E10" s="27">
        <v>1869745</v>
      </c>
      <c r="F10" s="28">
        <f t="shared" si="0"/>
        <v>0.61566891100702037</v>
      </c>
      <c r="G10" s="7">
        <v>103216</v>
      </c>
      <c r="H10" s="7">
        <v>100981</v>
      </c>
      <c r="I10" s="7">
        <v>101821</v>
      </c>
      <c r="J10" s="7">
        <v>101277</v>
      </c>
      <c r="K10" s="43">
        <f t="shared" si="6"/>
        <v>-0.53427092642972696</v>
      </c>
      <c r="L10" s="22">
        <f t="shared" si="1"/>
        <v>5.4779456642306323</v>
      </c>
      <c r="M10" s="23">
        <f t="shared" si="2"/>
        <v>5.421379501396939</v>
      </c>
      <c r="N10" s="23">
        <f t="shared" si="3"/>
        <v>5.4792434391789504</v>
      </c>
      <c r="O10" s="23">
        <f t="shared" si="4"/>
        <v>5.4166209830752328</v>
      </c>
      <c r="P10" s="24">
        <f t="shared" si="5"/>
        <v>-6.2622456103717639E-2</v>
      </c>
      <c r="R10" s="7"/>
      <c r="S10" s="7"/>
      <c r="T10" s="7"/>
      <c r="V10" s="7"/>
      <c r="W10" s="7"/>
      <c r="X10" s="7"/>
    </row>
    <row r="11" spans="1:24" ht="12.75" x14ac:dyDescent="0.2">
      <c r="A11" s="33" t="s">
        <v>11</v>
      </c>
      <c r="B11" s="34">
        <v>2015797</v>
      </c>
      <c r="C11" s="35">
        <v>2149614</v>
      </c>
      <c r="D11" s="35">
        <v>2178631</v>
      </c>
      <c r="E11" s="35">
        <v>2220463</v>
      </c>
      <c r="F11" s="36">
        <f t="shared" si="0"/>
        <v>1.9201048731978858</v>
      </c>
      <c r="G11" s="37">
        <v>112915</v>
      </c>
      <c r="H11" s="37">
        <v>116964</v>
      </c>
      <c r="I11" s="37">
        <v>119589</v>
      </c>
      <c r="J11" s="37">
        <v>121239</v>
      </c>
      <c r="K11" s="42">
        <f t="shared" si="6"/>
        <v>1.3797255600431413</v>
      </c>
      <c r="L11" s="39">
        <f t="shared" si="1"/>
        <v>5.6015065009026204</v>
      </c>
      <c r="M11" s="40">
        <f t="shared" si="2"/>
        <v>5.4411629250646865</v>
      </c>
      <c r="N11" s="40">
        <f t="shared" si="3"/>
        <v>5.4891810499345688</v>
      </c>
      <c r="O11" s="40">
        <f t="shared" si="4"/>
        <v>5.4600774703293862</v>
      </c>
      <c r="P11" s="41">
        <f t="shared" si="5"/>
        <v>-2.9103579605182617E-2</v>
      </c>
      <c r="R11" s="7"/>
      <c r="S11" s="7"/>
      <c r="T11" s="7"/>
      <c r="V11" s="7"/>
      <c r="W11" s="7"/>
      <c r="X11" s="7"/>
    </row>
    <row r="12" spans="1:24" ht="12.75" x14ac:dyDescent="0.2">
      <c r="A12" s="30" t="s">
        <v>0</v>
      </c>
      <c r="B12" s="26">
        <v>1534751</v>
      </c>
      <c r="C12" s="27">
        <v>1625661</v>
      </c>
      <c r="D12" s="27">
        <v>1639395</v>
      </c>
      <c r="E12" s="27">
        <v>1656562</v>
      </c>
      <c r="F12" s="28">
        <f t="shared" si="0"/>
        <v>1.0471545905654267</v>
      </c>
      <c r="G12" s="7">
        <v>151120</v>
      </c>
      <c r="H12" s="7">
        <v>145740</v>
      </c>
      <c r="I12" s="7">
        <v>143739</v>
      </c>
      <c r="J12" s="7">
        <v>142329</v>
      </c>
      <c r="K12" s="43">
        <f t="shared" si="6"/>
        <v>-0.98094462880638389</v>
      </c>
      <c r="L12" s="22">
        <f t="shared" si="1"/>
        <v>9.8465483977531196</v>
      </c>
      <c r="M12" s="23">
        <f t="shared" si="2"/>
        <v>8.9649687111888632</v>
      </c>
      <c r="N12" s="23">
        <f t="shared" si="3"/>
        <v>8.7678076363536555</v>
      </c>
      <c r="O12" s="23">
        <f t="shared" si="4"/>
        <v>8.5918305502601164</v>
      </c>
      <c r="P12" s="24">
        <f t="shared" si="5"/>
        <v>-0.17597708609353901</v>
      </c>
      <c r="R12" s="7"/>
      <c r="S12" s="7"/>
      <c r="T12" s="7"/>
      <c r="V12" s="7"/>
      <c r="W12" s="7"/>
      <c r="X12" s="7"/>
    </row>
    <row r="13" spans="1:24" x14ac:dyDescent="0.3">
      <c r="A13" s="33" t="s">
        <v>31</v>
      </c>
      <c r="B13" s="34">
        <v>1963826</v>
      </c>
      <c r="C13" s="35">
        <v>1968179</v>
      </c>
      <c r="D13" s="35">
        <v>1966716</v>
      </c>
      <c r="E13" s="35">
        <v>1966875</v>
      </c>
      <c r="F13" s="36">
        <f t="shared" si="0"/>
        <v>8.0845429639992972E-3</v>
      </c>
      <c r="G13" s="37">
        <v>158724</v>
      </c>
      <c r="H13" s="37">
        <v>148825</v>
      </c>
      <c r="I13" s="37">
        <v>147187</v>
      </c>
      <c r="J13" s="37">
        <v>144576</v>
      </c>
      <c r="K13" s="42">
        <f t="shared" si="6"/>
        <v>-1.7739338392656947</v>
      </c>
      <c r="L13" s="39">
        <f t="shared" si="1"/>
        <v>8.0823861177110388</v>
      </c>
      <c r="M13" s="40">
        <f t="shared" si="2"/>
        <v>7.5615581712842168</v>
      </c>
      <c r="N13" s="40">
        <f t="shared" si="3"/>
        <v>7.4838970141087984</v>
      </c>
      <c r="O13" s="40">
        <f t="shared" si="4"/>
        <v>7.3505433746425171</v>
      </c>
      <c r="P13" s="41">
        <f t="shared" si="5"/>
        <v>-0.13335363946628132</v>
      </c>
      <c r="R13" s="7"/>
      <c r="S13" s="7"/>
      <c r="T13" s="7"/>
      <c r="V13" s="7"/>
      <c r="W13" s="7"/>
      <c r="X13" s="7"/>
    </row>
    <row r="14" spans="1:24" ht="12.75" x14ac:dyDescent="0.2">
      <c r="A14" s="30" t="s">
        <v>1</v>
      </c>
      <c r="B14" s="26">
        <v>2056087</v>
      </c>
      <c r="C14" s="27">
        <v>2230459</v>
      </c>
      <c r="D14" s="27">
        <v>2250398</v>
      </c>
      <c r="E14" s="27">
        <v>2290293</v>
      </c>
      <c r="F14" s="28">
        <f t="shared" si="0"/>
        <v>1.7727975229270498</v>
      </c>
      <c r="G14" s="7">
        <v>157979</v>
      </c>
      <c r="H14" s="7">
        <v>153563</v>
      </c>
      <c r="I14" s="7">
        <v>149831</v>
      </c>
      <c r="J14" s="7">
        <v>146139</v>
      </c>
      <c r="K14" s="43">
        <f t="shared" si="6"/>
        <v>-2.4641095634414825</v>
      </c>
      <c r="L14" s="22">
        <f t="shared" si="1"/>
        <v>7.6834783742127639</v>
      </c>
      <c r="M14" s="23">
        <f t="shared" si="2"/>
        <v>6.8848160849403648</v>
      </c>
      <c r="N14" s="23">
        <f t="shared" si="3"/>
        <v>6.6579778332543844</v>
      </c>
      <c r="O14" s="23">
        <f t="shared" si="4"/>
        <v>6.3807993125770368</v>
      </c>
      <c r="P14" s="24">
        <f t="shared" si="5"/>
        <v>-0.27717852067734761</v>
      </c>
      <c r="R14" s="7"/>
      <c r="S14" s="7"/>
      <c r="T14" s="7"/>
      <c r="V14" s="7"/>
      <c r="W14" s="7"/>
      <c r="X14" s="7"/>
    </row>
    <row r="15" spans="1:24" ht="12.75" x14ac:dyDescent="0.2">
      <c r="A15" s="33" t="s">
        <v>34</v>
      </c>
      <c r="B15" s="34">
        <v>1403301</v>
      </c>
      <c r="C15" s="35">
        <v>1499951</v>
      </c>
      <c r="D15" s="35">
        <v>1531070</v>
      </c>
      <c r="E15" s="35">
        <v>1568801</v>
      </c>
      <c r="F15" s="36">
        <f t="shared" si="0"/>
        <v>2.4643549935665874</v>
      </c>
      <c r="G15" s="37">
        <v>45803</v>
      </c>
      <c r="H15" s="37">
        <v>51344</v>
      </c>
      <c r="I15" s="37">
        <v>52059</v>
      </c>
      <c r="J15" s="37">
        <v>50854</v>
      </c>
      <c r="K15" s="42">
        <f t="shared" si="6"/>
        <v>-2.3146814191590295</v>
      </c>
      <c r="L15" s="39">
        <f t="shared" si="1"/>
        <v>3.2639469365446185</v>
      </c>
      <c r="M15" s="40">
        <f t="shared" si="2"/>
        <v>3.4230451528083252</v>
      </c>
      <c r="N15" s="40">
        <f t="shared" si="3"/>
        <v>3.4001711221564004</v>
      </c>
      <c r="O15" s="40">
        <f t="shared" si="4"/>
        <v>3.2415838592657704</v>
      </c>
      <c r="P15" s="41">
        <f t="shared" si="5"/>
        <v>-0.15858726289062997</v>
      </c>
      <c r="R15" s="7"/>
      <c r="S15" s="7"/>
      <c r="T15" s="7"/>
      <c r="V15" s="7"/>
      <c r="W15" s="7"/>
      <c r="X15" s="7"/>
    </row>
    <row r="16" spans="1:24" ht="12.75" x14ac:dyDescent="0.2">
      <c r="A16" s="30" t="s">
        <v>32</v>
      </c>
      <c r="B16" s="26">
        <v>814874</v>
      </c>
      <c r="C16" s="27">
        <v>896648</v>
      </c>
      <c r="D16" s="27">
        <v>908815</v>
      </c>
      <c r="E16" s="27">
        <v>931207</v>
      </c>
      <c r="F16" s="28">
        <f t="shared" si="0"/>
        <v>2.4638677838724021</v>
      </c>
      <c r="G16" s="7">
        <v>31171</v>
      </c>
      <c r="H16" s="7">
        <v>34590</v>
      </c>
      <c r="I16" s="7">
        <v>35315</v>
      </c>
      <c r="J16" s="7">
        <v>35194</v>
      </c>
      <c r="K16" s="43">
        <f t="shared" si="6"/>
        <v>-0.34263061022228669</v>
      </c>
      <c r="L16" s="22">
        <f t="shared" si="1"/>
        <v>3.8252539656437685</v>
      </c>
      <c r="M16" s="23">
        <f t="shared" si="2"/>
        <v>3.8577011268636077</v>
      </c>
      <c r="N16" s="23">
        <f t="shared" si="3"/>
        <v>3.8858293492074845</v>
      </c>
      <c r="O16" s="23">
        <f t="shared" si="4"/>
        <v>3.7793959882174426</v>
      </c>
      <c r="P16" s="24">
        <f t="shared" si="5"/>
        <v>-0.10643336099004186</v>
      </c>
      <c r="R16" s="7"/>
      <c r="S16" s="7"/>
      <c r="T16" s="7"/>
      <c r="V16" s="7"/>
      <c r="W16" s="7"/>
      <c r="X16" s="7"/>
    </row>
    <row r="17" spans="1:24" ht="12.75" x14ac:dyDescent="0.2">
      <c r="A17" s="33" t="s">
        <v>25</v>
      </c>
      <c r="B17" s="34">
        <v>762194</v>
      </c>
      <c r="C17" s="35">
        <v>867402</v>
      </c>
      <c r="D17" s="35">
        <v>882164</v>
      </c>
      <c r="E17" s="35">
        <v>915846</v>
      </c>
      <c r="F17" s="36">
        <f t="shared" si="0"/>
        <v>3.8181109181512767</v>
      </c>
      <c r="G17" s="37">
        <v>88229</v>
      </c>
      <c r="H17" s="37">
        <v>63958</v>
      </c>
      <c r="I17" s="37">
        <v>59863</v>
      </c>
      <c r="J17" s="37">
        <v>56679</v>
      </c>
      <c r="K17" s="42">
        <f t="shared" si="6"/>
        <v>-5.3188112857691721</v>
      </c>
      <c r="L17" s="39">
        <f t="shared" si="1"/>
        <v>11.575661839374227</v>
      </c>
      <c r="M17" s="40">
        <f t="shared" si="2"/>
        <v>7.3735130885102871</v>
      </c>
      <c r="N17" s="40">
        <f t="shared" si="3"/>
        <v>6.7859264263787686</v>
      </c>
      <c r="O17" s="40">
        <f t="shared" si="4"/>
        <v>6.1887042144640034</v>
      </c>
      <c r="P17" s="41">
        <f t="shared" si="5"/>
        <v>-0.59722221191476521</v>
      </c>
      <c r="R17" s="7"/>
      <c r="S17" s="7"/>
      <c r="T17" s="7"/>
      <c r="V17" s="7"/>
      <c r="W17" s="7"/>
      <c r="X17" s="7"/>
    </row>
    <row r="18" spans="1:24" ht="25.5" x14ac:dyDescent="0.2">
      <c r="A18" s="30" t="s">
        <v>23</v>
      </c>
      <c r="B18" s="26">
        <v>2386927</v>
      </c>
      <c r="C18" s="27">
        <v>2708431</v>
      </c>
      <c r="D18" s="27">
        <v>2760455</v>
      </c>
      <c r="E18" s="27">
        <v>2846480</v>
      </c>
      <c r="F18" s="28">
        <f t="shared" si="0"/>
        <v>3.1163340826059454</v>
      </c>
      <c r="G18" s="7">
        <v>133426</v>
      </c>
      <c r="H18" s="7">
        <v>145492</v>
      </c>
      <c r="I18" s="7">
        <v>144379</v>
      </c>
      <c r="J18" s="7">
        <v>143883</v>
      </c>
      <c r="K18" s="43">
        <f t="shared" si="6"/>
        <v>-0.34354026555108419</v>
      </c>
      <c r="L18" s="22">
        <f t="shared" si="1"/>
        <v>5.5898651278401053</v>
      </c>
      <c r="M18" s="23">
        <f t="shared" si="2"/>
        <v>5.3718185916495571</v>
      </c>
      <c r="N18" s="23">
        <f t="shared" si="3"/>
        <v>5.2302609533573268</v>
      </c>
      <c r="O18" s="23">
        <f t="shared" si="4"/>
        <v>5.0547693993985554</v>
      </c>
      <c r="P18" s="24">
        <f t="shared" si="5"/>
        <v>-0.17549155395877136</v>
      </c>
      <c r="R18" s="7"/>
      <c r="S18" s="7"/>
      <c r="T18" s="7"/>
      <c r="V18" s="7"/>
      <c r="W18" s="7"/>
      <c r="X18" s="7"/>
    </row>
    <row r="19" spans="1:24" ht="12.75" x14ac:dyDescent="0.2">
      <c r="A19" s="33" t="s">
        <v>12</v>
      </c>
      <c r="B19" s="34">
        <v>289562</v>
      </c>
      <c r="C19" s="35">
        <v>321781</v>
      </c>
      <c r="D19" s="35">
        <v>330570</v>
      </c>
      <c r="E19" s="35">
        <v>340130</v>
      </c>
      <c r="F19" s="36">
        <f t="shared" si="0"/>
        <v>2.8919744683425535</v>
      </c>
      <c r="G19" s="37">
        <v>14835</v>
      </c>
      <c r="H19" s="37">
        <v>14051</v>
      </c>
      <c r="I19" s="37">
        <v>14463</v>
      </c>
      <c r="J19" s="37">
        <v>14202</v>
      </c>
      <c r="K19" s="42">
        <f t="shared" si="6"/>
        <v>-1.8046048537647721</v>
      </c>
      <c r="L19" s="39">
        <f t="shared" si="1"/>
        <v>5.1232551232551229</v>
      </c>
      <c r="M19" s="40">
        <f t="shared" si="2"/>
        <v>4.3666344501384478</v>
      </c>
      <c r="N19" s="40">
        <f t="shared" si="3"/>
        <v>4.3751701606316358</v>
      </c>
      <c r="O19" s="40">
        <f t="shared" si="4"/>
        <v>4.1754623232293531</v>
      </c>
      <c r="P19" s="41">
        <f t="shared" si="5"/>
        <v>-0.19970783740228271</v>
      </c>
      <c r="R19" s="7"/>
      <c r="S19" s="7"/>
      <c r="T19" s="7"/>
      <c r="V19" s="7"/>
      <c r="W19" s="7"/>
      <c r="X19" s="7"/>
    </row>
    <row r="20" spans="1:24" ht="25.5" x14ac:dyDescent="0.2">
      <c r="A20" s="30" t="s">
        <v>29</v>
      </c>
      <c r="B20" s="26">
        <v>1691647</v>
      </c>
      <c r="C20" s="27">
        <v>1954525</v>
      </c>
      <c r="D20" s="27">
        <v>2004592</v>
      </c>
      <c r="E20" s="27">
        <v>2079069</v>
      </c>
      <c r="F20" s="28">
        <f t="shared" si="0"/>
        <v>3.7153196261383812</v>
      </c>
      <c r="G20" s="7">
        <v>44338</v>
      </c>
      <c r="H20" s="7">
        <v>45593</v>
      </c>
      <c r="I20" s="7">
        <v>45254</v>
      </c>
      <c r="J20" s="7">
        <v>44456</v>
      </c>
      <c r="K20" s="43">
        <f t="shared" si="6"/>
        <v>-1.7633800327042906</v>
      </c>
      <c r="L20" s="22">
        <f t="shared" si="1"/>
        <v>2.6209959879336528</v>
      </c>
      <c r="M20" s="23">
        <f t="shared" si="2"/>
        <v>2.3326895281462248</v>
      </c>
      <c r="N20" s="23">
        <f t="shared" si="3"/>
        <v>2.2575167415613753</v>
      </c>
      <c r="O20" s="23">
        <f t="shared" si="4"/>
        <v>2.1382647713952734</v>
      </c>
      <c r="P20" s="24">
        <f t="shared" si="5"/>
        <v>-0.11925197016610189</v>
      </c>
      <c r="R20" s="7"/>
      <c r="S20" s="7"/>
      <c r="T20" s="7"/>
      <c r="V20" s="7"/>
      <c r="W20" s="7"/>
      <c r="X20" s="7"/>
    </row>
    <row r="21" spans="1:24" ht="12.75" x14ac:dyDescent="0.2">
      <c r="A21" s="33" t="s">
        <v>13</v>
      </c>
      <c r="B21" s="34">
        <v>1041451</v>
      </c>
      <c r="C21" s="35">
        <v>1141445</v>
      </c>
      <c r="D21" s="35">
        <v>1162815</v>
      </c>
      <c r="E21" s="35">
        <v>1183791</v>
      </c>
      <c r="F21" s="36">
        <f t="shared" si="0"/>
        <v>1.8038982985255672</v>
      </c>
      <c r="G21" s="37">
        <v>138433</v>
      </c>
      <c r="H21" s="37">
        <v>79273</v>
      </c>
      <c r="I21" s="37">
        <v>71479</v>
      </c>
      <c r="J21" s="37">
        <v>65687</v>
      </c>
      <c r="K21" s="42">
        <f t="shared" si="6"/>
        <v>-8.1030792260663986</v>
      </c>
      <c r="L21" s="39">
        <f t="shared" si="1"/>
        <v>13.292320041941485</v>
      </c>
      <c r="M21" s="40">
        <f t="shared" si="2"/>
        <v>6.9449688771688525</v>
      </c>
      <c r="N21" s="40">
        <f t="shared" si="3"/>
        <v>6.1470655263304996</v>
      </c>
      <c r="O21" s="40">
        <f t="shared" si="4"/>
        <v>5.548868001192778</v>
      </c>
      <c r="P21" s="41">
        <f t="shared" si="5"/>
        <v>-0.59819752513772162</v>
      </c>
      <c r="R21" s="7"/>
      <c r="S21" s="7"/>
      <c r="T21" s="7"/>
      <c r="V21" s="7"/>
      <c r="W21" s="7"/>
      <c r="X21" s="7"/>
    </row>
    <row r="22" spans="1:24" ht="12.75" x14ac:dyDescent="0.2">
      <c r="A22" s="30" t="s">
        <v>2</v>
      </c>
      <c r="B22" s="26">
        <v>1959535</v>
      </c>
      <c r="C22" s="27">
        <v>2213015</v>
      </c>
      <c r="D22" s="27">
        <v>2256821</v>
      </c>
      <c r="E22" s="27">
        <v>2298489</v>
      </c>
      <c r="F22" s="28">
        <f t="shared" si="0"/>
        <v>1.8463139079262305</v>
      </c>
      <c r="G22" s="7">
        <v>143212</v>
      </c>
      <c r="H22" s="7">
        <v>149635</v>
      </c>
      <c r="I22" s="7">
        <v>150188</v>
      </c>
      <c r="J22" s="7">
        <v>150986</v>
      </c>
      <c r="K22" s="43">
        <f t="shared" si="6"/>
        <v>0.53133406130982053</v>
      </c>
      <c r="L22" s="22">
        <f t="shared" si="1"/>
        <v>7.3084685907626037</v>
      </c>
      <c r="M22" s="23">
        <f t="shared" si="2"/>
        <v>6.7615899575917924</v>
      </c>
      <c r="N22" s="23">
        <f t="shared" si="3"/>
        <v>6.6548476817612032</v>
      </c>
      <c r="O22" s="23">
        <f t="shared" si="4"/>
        <v>6.5689241932417346</v>
      </c>
      <c r="P22" s="24">
        <f t="shared" si="5"/>
        <v>-8.5923488519468627E-2</v>
      </c>
      <c r="R22" s="7"/>
      <c r="S22" s="7"/>
      <c r="T22" s="7"/>
      <c r="V22" s="7"/>
      <c r="W22" s="7"/>
      <c r="X22" s="7"/>
    </row>
    <row r="23" spans="1:24" ht="12.75" x14ac:dyDescent="0.2">
      <c r="A23" s="33" t="s">
        <v>3</v>
      </c>
      <c r="B23" s="34">
        <v>1589259</v>
      </c>
      <c r="C23" s="35">
        <v>1948959</v>
      </c>
      <c r="D23" s="35">
        <v>2004573</v>
      </c>
      <c r="E23" s="35">
        <v>2065324</v>
      </c>
      <c r="F23" s="36">
        <f t="shared" si="0"/>
        <v>3.0306204862581723</v>
      </c>
      <c r="G23" s="37">
        <v>85559</v>
      </c>
      <c r="H23" s="37">
        <v>87173</v>
      </c>
      <c r="I23" s="37">
        <v>88680</v>
      </c>
      <c r="J23" s="37">
        <v>82670</v>
      </c>
      <c r="K23" s="42">
        <f t="shared" si="6"/>
        <v>-6.77717636445648</v>
      </c>
      <c r="L23" s="39">
        <f t="shared" si="1"/>
        <v>5.3835781329537848</v>
      </c>
      <c r="M23" s="40">
        <f t="shared" si="2"/>
        <v>4.472798042442145</v>
      </c>
      <c r="N23" s="40">
        <f t="shared" si="3"/>
        <v>4.4238847874335336</v>
      </c>
      <c r="O23" s="40">
        <f t="shared" si="4"/>
        <v>4.0027617942753775</v>
      </c>
      <c r="P23" s="41">
        <f t="shared" si="5"/>
        <v>-0.42112299315815616</v>
      </c>
      <c r="R23" s="7"/>
      <c r="S23" s="7"/>
      <c r="T23" s="7"/>
      <c r="V23" s="7"/>
      <c r="W23" s="7"/>
      <c r="X23" s="7"/>
    </row>
    <row r="24" spans="1:24" ht="27.6" x14ac:dyDescent="0.3">
      <c r="A24" s="30" t="s">
        <v>28</v>
      </c>
      <c r="B24" s="26">
        <v>562665</v>
      </c>
      <c r="C24" s="27">
        <v>593482</v>
      </c>
      <c r="D24" s="27">
        <v>592329</v>
      </c>
      <c r="E24" s="27">
        <v>597873</v>
      </c>
      <c r="F24" s="28">
        <f t="shared" si="0"/>
        <v>0.93596632952295522</v>
      </c>
      <c r="G24" s="7">
        <v>53862</v>
      </c>
      <c r="H24" s="7">
        <v>43022</v>
      </c>
      <c r="I24" s="7">
        <v>41254</v>
      </c>
      <c r="J24" s="7">
        <v>40990</v>
      </c>
      <c r="K24" s="43">
        <f t="shared" si="6"/>
        <v>-0.6399379454113614</v>
      </c>
      <c r="L24" s="22">
        <f t="shared" si="1"/>
        <v>9.5726586867852106</v>
      </c>
      <c r="M24" s="23">
        <f t="shared" si="2"/>
        <v>7.2490825332529036</v>
      </c>
      <c r="N24" s="23">
        <f t="shared" si="3"/>
        <v>6.9647104902849595</v>
      </c>
      <c r="O24" s="23">
        <f t="shared" si="4"/>
        <v>6.8559710841600143</v>
      </c>
      <c r="P24" s="24">
        <f t="shared" si="5"/>
        <v>-0.10873940612494515</v>
      </c>
      <c r="R24" s="7"/>
      <c r="S24" s="7"/>
      <c r="T24" s="7"/>
      <c r="V24" s="7"/>
      <c r="W24" s="7"/>
      <c r="X24" s="7"/>
    </row>
    <row r="25" spans="1:24" ht="25.5" x14ac:dyDescent="0.2">
      <c r="A25" s="33" t="s">
        <v>33</v>
      </c>
      <c r="B25" s="34">
        <v>2112432</v>
      </c>
      <c r="C25" s="35">
        <v>2159728</v>
      </c>
      <c r="D25" s="35">
        <v>2172787</v>
      </c>
      <c r="E25" s="35">
        <v>2166353</v>
      </c>
      <c r="F25" s="36">
        <f t="shared" si="0"/>
        <v>-0.29611738288198808</v>
      </c>
      <c r="G25" s="37">
        <v>107440</v>
      </c>
      <c r="H25" s="37">
        <v>79844</v>
      </c>
      <c r="I25" s="37">
        <v>75003</v>
      </c>
      <c r="J25" s="37">
        <v>73536</v>
      </c>
      <c r="K25" s="38">
        <f t="shared" si="6"/>
        <v>-1.9559217631294672</v>
      </c>
      <c r="L25" s="39">
        <f t="shared" si="1"/>
        <v>5.0860808773962898</v>
      </c>
      <c r="M25" s="40">
        <f t="shared" si="2"/>
        <v>3.6969470229584469</v>
      </c>
      <c r="N25" s="40">
        <f t="shared" si="3"/>
        <v>3.451926028644317</v>
      </c>
      <c r="O25" s="40">
        <f t="shared" si="4"/>
        <v>3.3944606442255716</v>
      </c>
      <c r="P25" s="41">
        <f t="shared" si="5"/>
        <v>-5.746538441874538E-2</v>
      </c>
      <c r="R25" s="7"/>
      <c r="S25" s="7"/>
      <c r="T25" s="7"/>
      <c r="V25" s="7"/>
      <c r="W25" s="7"/>
      <c r="X25" s="7"/>
    </row>
    <row r="26" spans="1:24" ht="25.5" x14ac:dyDescent="0.2">
      <c r="A26" s="30" t="s">
        <v>27</v>
      </c>
      <c r="B26" s="26">
        <f>B27-SUM(B6:B25)</f>
        <v>74228</v>
      </c>
      <c r="C26" s="27">
        <f>C27-SUM(C6:C25)</f>
        <v>71696</v>
      </c>
      <c r="D26" s="27">
        <f>D27-SUM(D6:D25)</f>
        <v>70254</v>
      </c>
      <c r="E26" s="27">
        <v>70396</v>
      </c>
      <c r="F26" s="28">
        <f t="shared" si="0"/>
        <v>0.20212372249267219</v>
      </c>
      <c r="G26" s="7">
        <f>G27-SUM(G6:G25)</f>
        <v>1014</v>
      </c>
      <c r="H26" s="7">
        <f>H27-SUM(H6:H25)</f>
        <v>617</v>
      </c>
      <c r="I26" s="7">
        <f>I27-SUM(I6:I25)</f>
        <v>511</v>
      </c>
      <c r="J26" s="7">
        <v>337</v>
      </c>
      <c r="K26" s="4">
        <f t="shared" si="6"/>
        <v>-34.050880626223091</v>
      </c>
      <c r="L26" s="22">
        <f t="shared" ref="L26:N27" si="7">100/B26*G26</f>
        <v>1.3660613245675486</v>
      </c>
      <c r="M26" s="23">
        <f t="shared" si="7"/>
        <v>0.86057799598303941</v>
      </c>
      <c r="N26" s="23">
        <f t="shared" si="7"/>
        <v>0.72736071967432459</v>
      </c>
      <c r="O26" s="23">
        <f t="shared" si="4"/>
        <v>0.47872038183987731</v>
      </c>
      <c r="P26" s="24">
        <f t="shared" si="5"/>
        <v>-0.24864033783444728</v>
      </c>
      <c r="R26" s="7"/>
      <c r="S26" s="7"/>
      <c r="T26" s="7"/>
      <c r="V26" s="7"/>
      <c r="W26" s="7"/>
      <c r="X26" s="7"/>
    </row>
    <row r="27" spans="1:24" ht="13.5" thickBot="1" x14ac:dyDescent="0.25">
      <c r="A27" s="16" t="s">
        <v>22</v>
      </c>
      <c r="B27" s="17">
        <v>27465312</v>
      </c>
      <c r="C27" s="18">
        <v>29527929</v>
      </c>
      <c r="D27" s="18">
        <v>29884370</v>
      </c>
      <c r="E27" s="18">
        <v>30397759</v>
      </c>
      <c r="F27" s="29">
        <f t="shared" si="0"/>
        <v>1.7179180956466524</v>
      </c>
      <c r="G27" s="18">
        <v>1774334</v>
      </c>
      <c r="H27" s="18">
        <v>1635646</v>
      </c>
      <c r="I27" s="18">
        <v>1612157</v>
      </c>
      <c r="J27" s="18">
        <v>1582705</v>
      </c>
      <c r="K27" s="19">
        <f t="shared" si="6"/>
        <v>-1.8268692193129965</v>
      </c>
      <c r="L27" s="20">
        <f t="shared" si="7"/>
        <v>6.4602725066440172</v>
      </c>
      <c r="M27" s="19">
        <f t="shared" si="7"/>
        <v>5.5393183856544761</v>
      </c>
      <c r="N27" s="19">
        <f t="shared" si="7"/>
        <v>5.3946494438397066</v>
      </c>
      <c r="O27" s="19">
        <f t="shared" si="4"/>
        <v>5.2066502665541892</v>
      </c>
      <c r="P27" s="21">
        <f t="shared" si="5"/>
        <v>-0.1879991772855174</v>
      </c>
      <c r="R27" s="7"/>
      <c r="S27" s="7"/>
      <c r="T27" s="7"/>
      <c r="V27" s="7"/>
      <c r="W27" s="7"/>
      <c r="X27" s="7"/>
    </row>
    <row r="28" spans="1:24" ht="12.75" hidden="1" x14ac:dyDescent="0.2">
      <c r="A28" s="3" t="s">
        <v>4</v>
      </c>
      <c r="B28" s="2">
        <v>34182</v>
      </c>
      <c r="C28" s="2">
        <v>42207</v>
      </c>
      <c r="D28" s="2">
        <v>43467</v>
      </c>
      <c r="G28" s="2">
        <v>150</v>
      </c>
      <c r="H28" s="2">
        <v>0</v>
      </c>
      <c r="I28" s="2">
        <v>0</v>
      </c>
    </row>
    <row r="29" spans="1:24" ht="12.75" hidden="1" x14ac:dyDescent="0.2">
      <c r="A29" s="3" t="s">
        <v>5</v>
      </c>
      <c r="B29" s="2">
        <v>27512</v>
      </c>
      <c r="C29" s="2">
        <v>23164</v>
      </c>
      <c r="D29" s="2">
        <v>21599</v>
      </c>
      <c r="G29" s="2">
        <v>100</v>
      </c>
      <c r="H29" s="2">
        <v>0</v>
      </c>
      <c r="I29" s="2">
        <v>39</v>
      </c>
    </row>
    <row r="30" spans="1:24" ht="12.75" hidden="1" x14ac:dyDescent="0.2"/>
    <row r="31" spans="1:24" ht="12.75" hidden="1" x14ac:dyDescent="0.2">
      <c r="A31" s="3" t="s">
        <v>6</v>
      </c>
      <c r="B31" s="2">
        <v>27462971</v>
      </c>
      <c r="C31" s="2">
        <v>29527865</v>
      </c>
      <c r="D31" s="2">
        <v>29884368</v>
      </c>
      <c r="G31" s="2">
        <v>1774334</v>
      </c>
      <c r="H31" s="2">
        <v>1635489</v>
      </c>
      <c r="I31" s="2">
        <v>1612157</v>
      </c>
    </row>
    <row r="32" spans="1:24" ht="12.75" hidden="1" x14ac:dyDescent="0.2">
      <c r="A32" s="3" t="s">
        <v>7</v>
      </c>
      <c r="B32" s="2">
        <v>0</v>
      </c>
      <c r="C32" s="2">
        <v>0</v>
      </c>
      <c r="D32" s="2">
        <v>0</v>
      </c>
      <c r="G32" s="2">
        <v>0</v>
      </c>
      <c r="H32" s="2">
        <v>0</v>
      </c>
      <c r="I32" s="2">
        <v>0</v>
      </c>
    </row>
    <row r="33" spans="1:24" ht="12.75" hidden="1" x14ac:dyDescent="0.2">
      <c r="A33" s="3" t="s">
        <v>8</v>
      </c>
      <c r="B33" s="2">
        <v>10193</v>
      </c>
      <c r="C33" s="2">
        <v>6261</v>
      </c>
      <c r="D33" s="2">
        <v>5186</v>
      </c>
      <c r="G33" s="2">
        <v>764</v>
      </c>
      <c r="H33" s="2">
        <v>303</v>
      </c>
      <c r="I33" s="2">
        <v>230</v>
      </c>
    </row>
    <row r="34" spans="1:24" ht="12.75" hidden="1" x14ac:dyDescent="0.2"/>
    <row r="35" spans="1:24" ht="12.75" hidden="1" x14ac:dyDescent="0.2">
      <c r="B35" s="5">
        <f>SUM(B6:B29)+B33</f>
        <v>55002511</v>
      </c>
      <c r="C35" s="5">
        <f t="shared" ref="C35:I35" si="8">SUM(C6:C29)+C33</f>
        <v>59127490</v>
      </c>
      <c r="D35" s="5">
        <f t="shared" si="8"/>
        <v>59838992</v>
      </c>
      <c r="E35" s="5"/>
      <c r="F35" s="5"/>
      <c r="G35" s="5">
        <f t="shared" si="8"/>
        <v>3549682</v>
      </c>
      <c r="H35" s="5">
        <f>SUM(H6:H29)+H33</f>
        <v>3271595</v>
      </c>
      <c r="I35" s="5">
        <f t="shared" si="8"/>
        <v>3224583</v>
      </c>
      <c r="J35" s="5"/>
      <c r="K35" s="5"/>
    </row>
    <row r="36" spans="1:24" ht="12.75" hidden="1" x14ac:dyDescent="0.2">
      <c r="B36" s="6">
        <f>B27-B35</f>
        <v>-27537199</v>
      </c>
      <c r="C36" s="6">
        <f>C27-C35</f>
        <v>-29599561</v>
      </c>
      <c r="D36" s="6">
        <f>D27-D35</f>
        <v>-29954622</v>
      </c>
      <c r="E36" s="6"/>
      <c r="F36" s="6"/>
      <c r="G36" s="6">
        <f>G27-G35</f>
        <v>-1775348</v>
      </c>
      <c r="H36" s="6">
        <f>H27-H35</f>
        <v>-1635949</v>
      </c>
      <c r="I36" s="6">
        <f>I27-I35</f>
        <v>-1612426</v>
      </c>
      <c r="J36" s="6"/>
      <c r="K36" s="6"/>
    </row>
    <row r="37" spans="1:24" x14ac:dyDescent="0.3">
      <c r="A37" s="32" t="s">
        <v>36</v>
      </c>
    </row>
    <row r="38" spans="1:24" x14ac:dyDescent="0.3">
      <c r="A38" s="32" t="s">
        <v>24</v>
      </c>
    </row>
    <row r="39" spans="1:24" ht="12.75" x14ac:dyDescent="0.2">
      <c r="R39" s="7"/>
      <c r="S39" s="7"/>
      <c r="T39" s="7"/>
      <c r="U39" s="7"/>
      <c r="V39" s="7"/>
      <c r="W39" s="7"/>
      <c r="X39" s="7"/>
    </row>
  </sheetData>
  <mergeCells count="3">
    <mergeCell ref="B3:F3"/>
    <mergeCell ref="G3:K3"/>
    <mergeCell ref="L3:P3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A4.10.1-10 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2015-11-27T15:01:17Z</cp:lastPrinted>
  <dcterms:created xsi:type="dcterms:W3CDTF">2015-01-15T14:59:27Z</dcterms:created>
  <dcterms:modified xsi:type="dcterms:W3CDTF">2016-02-01T16:27:30Z</dcterms:modified>
</cp:coreProperties>
</file>