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2" windowHeight="8076"/>
  </bookViews>
  <sheets>
    <sheet name="Tabelle A4.10.1-13 Internet" sheetId="6" r:id="rId1"/>
  </sheets>
  <calcPr calcId="145621"/>
</workbook>
</file>

<file path=xl/calcChain.xml><?xml version="1.0" encoding="utf-8"?>
<calcChain xmlns="http://schemas.openxmlformats.org/spreadsheetml/2006/main">
  <c r="P27" i="6" l="1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N6" i="6"/>
  <c r="K7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6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N27" i="6" l="1"/>
  <c r="M27" i="6"/>
  <c r="L27" i="6"/>
  <c r="I26" i="6"/>
  <c r="H26" i="6"/>
  <c r="G26" i="6"/>
  <c r="D26" i="6"/>
  <c r="N26" i="6" s="1"/>
  <c r="C26" i="6"/>
  <c r="B26" i="6"/>
  <c r="N25" i="6"/>
  <c r="M25" i="6"/>
  <c r="L25" i="6"/>
  <c r="N24" i="6"/>
  <c r="M24" i="6"/>
  <c r="L24" i="6"/>
  <c r="N23" i="6"/>
  <c r="M23" i="6"/>
  <c r="L23" i="6"/>
  <c r="N22" i="6"/>
  <c r="M22" i="6"/>
  <c r="L22" i="6"/>
  <c r="N21" i="6"/>
  <c r="M21" i="6"/>
  <c r="L21" i="6"/>
  <c r="N20" i="6"/>
  <c r="M20" i="6"/>
  <c r="L20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M12" i="6"/>
  <c r="L12" i="6"/>
  <c r="N11" i="6"/>
  <c r="M11" i="6"/>
  <c r="L11" i="6"/>
  <c r="N10" i="6"/>
  <c r="M10" i="6"/>
  <c r="L10" i="6"/>
  <c r="N9" i="6"/>
  <c r="M9" i="6"/>
  <c r="L9" i="6"/>
  <c r="N8" i="6"/>
  <c r="M8" i="6"/>
  <c r="L8" i="6"/>
  <c r="N7" i="6"/>
  <c r="M7" i="6"/>
  <c r="L7" i="6"/>
  <c r="M6" i="6"/>
  <c r="L6" i="6"/>
  <c r="M26" i="6" l="1"/>
  <c r="L26" i="6"/>
  <c r="I35" i="6"/>
  <c r="I36" i="6" s="1"/>
  <c r="H35" i="6"/>
  <c r="H36" i="6" s="1"/>
  <c r="G35" i="6"/>
  <c r="G36" i="6" s="1"/>
  <c r="D35" i="6"/>
  <c r="D36" i="6" s="1"/>
  <c r="C35" i="6"/>
  <c r="C36" i="6" s="1"/>
  <c r="B35" i="6"/>
  <c r="B36" i="6" s="1"/>
</calcChain>
</file>

<file path=xl/sharedStrings.xml><?xml version="1.0" encoding="utf-8"?>
<sst xmlns="http://schemas.openxmlformats.org/spreadsheetml/2006/main" count="52" uniqueCount="38">
  <si>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</si>
  <si>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</si>
  <si>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</si>
  <si>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</si>
  <si>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</si>
  <si>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</si>
  <si>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</si>
  <si>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</si>
  <si>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</si>
  <si>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</si>
  <si>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</si>
  <si>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</si>
  <si>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</si>
  <si>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</si>
  <si>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Betriebe</t>
  </si>
  <si>
    <t>Ausbildungsbetriebe</t>
  </si>
  <si>
    <t>Ausbildungsbetriebsquote</t>
  </si>
  <si>
    <t>Landwirtschaft, Bergbau</t>
  </si>
  <si>
    <t>abs.</t>
  </si>
  <si>
    <t>%</t>
  </si>
  <si>
    <t>%-Pkte</t>
  </si>
  <si>
    <t>Wirtschaftssektoren</t>
  </si>
  <si>
    <t>insgesamt</t>
  </si>
  <si>
    <t>Finanz-, rechts-, wohnungs-wirtschaftl. Dienstleistungen</t>
  </si>
  <si>
    <t>Berechnungen des Bundesinstituts für Berufsbildung</t>
  </si>
  <si>
    <t>Beherbergung, Gastronomie</t>
  </si>
  <si>
    <t xml:space="preserve">Energie-/Wasserversorgung </t>
  </si>
  <si>
    <t>sonstige Bereiche, keine Angabe, keine Zuordnung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</si>
  <si>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</si>
  <si>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</si>
  <si>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</si>
  <si>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</si>
  <si>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</si>
  <si>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</si>
  <si>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</si>
  <si>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2013-2014</t>
  </si>
  <si>
    <t>Quelle: Beschäftigungsstatistik der Bundesagentur für Arbeit; Stichtag jeweils 31. Dezember;</t>
  </si>
  <si>
    <t>Tabelle A4.10.1-13 Internet: Betriebe, Ausbildungsbetriebe und Ausbildungsbetriebsquote zwischen 2007, 2013 und 2014 in den neuen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</si>
</sst>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/>
    <xf numFmtId="1" fontId="3" fillId="0" borderId="0" xfId="0" applyNumberFormat="1" applyFont="1"/>
    <xf numFmtId="1" fontId="2" fillId="0" borderId="0" xfId="0" applyNumberFormat="1" applyFont="1"/>
    <xf numFmtId="164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0" fontId="6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80" zoomScaleNormal="80" workbookViewId="0">
      <selection activeCell="B42" sqref="B42"/>
    </sheetView>
  </sheetViews>
  <sheetFormatPr baseColWidth="10" defaultColWidth="11.44140625" defaultRowHeight="13.8" x14ac:dyDescent="0.3"/>
  <cols>
    <col min="1" max="1" width="27.109375" style="2" customWidth="1"/>
    <col min="2" max="5" width="10.88671875" style="2" customWidth="1"/>
    <col min="6" max="6" width="10.109375" style="2" customWidth="1"/>
    <col min="7" max="10" width="10" style="2" customWidth="1"/>
    <col min="11" max="11" width="9.109375" style="2" customWidth="1"/>
    <col min="12" max="15" width="6.5546875" style="2" customWidth="1"/>
    <col min="16" max="16" width="9.44140625" style="2" customWidth="1"/>
    <col min="17" max="16384" width="11.44140625" style="2"/>
  </cols>
  <sheetData>
    <row r="1" spans="1:16" ht="14.4" x14ac:dyDescent="0.3">
      <c r="A1" s="41" t="s">
        <v>37</v>
      </c>
    </row>
    <row r="2" spans="1:16" ht="13.5" thickBot="1" x14ac:dyDescent="0.25"/>
    <row r="3" spans="1:16" ht="15" x14ac:dyDescent="0.25">
      <c r="A3" s="25"/>
      <c r="B3" s="42" t="s">
        <v>14</v>
      </c>
      <c r="C3" s="43"/>
      <c r="D3" s="43"/>
      <c r="E3" s="43"/>
      <c r="F3" s="44"/>
      <c r="G3" s="45" t="s">
        <v>15</v>
      </c>
      <c r="H3" s="43"/>
      <c r="I3" s="43"/>
      <c r="J3" s="43"/>
      <c r="K3" s="43"/>
      <c r="L3" s="42" t="s">
        <v>16</v>
      </c>
      <c r="M3" s="43"/>
      <c r="N3" s="43"/>
      <c r="O3" s="43"/>
      <c r="P3" s="46"/>
    </row>
    <row r="4" spans="1:16" ht="12.75" x14ac:dyDescent="0.2">
      <c r="A4" s="8"/>
      <c r="B4" s="9">
        <v>2007</v>
      </c>
      <c r="C4" s="10">
        <v>2012</v>
      </c>
      <c r="D4" s="10">
        <v>2013</v>
      </c>
      <c r="E4" s="10">
        <v>2014</v>
      </c>
      <c r="F4" s="1" t="s">
        <v>35</v>
      </c>
      <c r="G4" s="10">
        <v>2007</v>
      </c>
      <c r="H4" s="10">
        <v>2012</v>
      </c>
      <c r="I4" s="10">
        <v>2013</v>
      </c>
      <c r="J4" s="10">
        <v>2014</v>
      </c>
      <c r="K4" s="1" t="s">
        <v>35</v>
      </c>
      <c r="L4" s="9">
        <v>2007</v>
      </c>
      <c r="M4" s="10">
        <v>2012</v>
      </c>
      <c r="N4" s="10">
        <v>2013</v>
      </c>
      <c r="O4" s="10">
        <v>2014</v>
      </c>
      <c r="P4" s="1" t="s">
        <v>35</v>
      </c>
    </row>
    <row r="5" spans="1:16" ht="13.5" thickBot="1" x14ac:dyDescent="0.25">
      <c r="A5" s="11" t="s">
        <v>21</v>
      </c>
      <c r="B5" s="12" t="s">
        <v>18</v>
      </c>
      <c r="C5" s="13" t="s">
        <v>18</v>
      </c>
      <c r="D5" s="13" t="s">
        <v>18</v>
      </c>
      <c r="E5" s="13" t="s">
        <v>18</v>
      </c>
      <c r="F5" s="14" t="s">
        <v>19</v>
      </c>
      <c r="G5" s="13" t="s">
        <v>18</v>
      </c>
      <c r="H5" s="13" t="s">
        <v>18</v>
      </c>
      <c r="I5" s="13" t="s">
        <v>18</v>
      </c>
      <c r="J5" s="13" t="s">
        <v>18</v>
      </c>
      <c r="K5" s="13" t="s">
        <v>19</v>
      </c>
      <c r="L5" s="12" t="s">
        <v>19</v>
      </c>
      <c r="M5" s="13" t="s">
        <v>19</v>
      </c>
      <c r="N5" s="13" t="s">
        <v>19</v>
      </c>
      <c r="O5" s="13" t="s">
        <v>19</v>
      </c>
      <c r="P5" s="15" t="s">
        <v>20</v>
      </c>
    </row>
    <row r="6" spans="1:16" ht="12.75" x14ac:dyDescent="0.2">
      <c r="A6" s="30" t="s">
        <v>17</v>
      </c>
      <c r="B6" s="26">
        <v>11424</v>
      </c>
      <c r="C6" s="27">
        <v>11670</v>
      </c>
      <c r="D6" s="27">
        <v>11612</v>
      </c>
      <c r="E6" s="27">
        <v>11645</v>
      </c>
      <c r="F6" s="28">
        <f>(100/D6*E6)-100</f>
        <v>0.28418877023769085</v>
      </c>
      <c r="G6" s="7">
        <v>2782</v>
      </c>
      <c r="H6" s="7">
        <v>1842</v>
      </c>
      <c r="I6" s="7">
        <v>1829</v>
      </c>
      <c r="J6" s="7">
        <v>1887</v>
      </c>
      <c r="K6" s="4">
        <f>(100/I6*J6)-100</f>
        <v>3.1711317659923424</v>
      </c>
      <c r="L6" s="22">
        <f>100/B6*G6</f>
        <v>24.352240896358545</v>
      </c>
      <c r="M6" s="23">
        <f>100/C6*H6</f>
        <v>15.784061696658098</v>
      </c>
      <c r="N6" s="23">
        <f>100/D6*I6</f>
        <v>15.750947295900794</v>
      </c>
      <c r="O6" s="23">
        <f>100/E6*J6</f>
        <v>16.204379562043794</v>
      </c>
      <c r="P6" s="24">
        <f>O6-N6</f>
        <v>0.45343226614300036</v>
      </c>
    </row>
    <row r="7" spans="1:16" ht="12.75" x14ac:dyDescent="0.2">
      <c r="A7" s="32" t="s">
        <v>26</v>
      </c>
      <c r="B7" s="33">
        <v>3548</v>
      </c>
      <c r="C7" s="34">
        <v>3734</v>
      </c>
      <c r="D7" s="34">
        <v>3736</v>
      </c>
      <c r="E7" s="34">
        <v>3746</v>
      </c>
      <c r="F7" s="35">
        <f t="shared" ref="F7:F27" si="0">(100/D7*E7)-100</f>
        <v>0.26766595289079476</v>
      </c>
      <c r="G7" s="36">
        <v>654</v>
      </c>
      <c r="H7" s="36">
        <v>565</v>
      </c>
      <c r="I7" s="36">
        <v>557</v>
      </c>
      <c r="J7" s="36">
        <v>669</v>
      </c>
      <c r="K7" s="37">
        <f>(100/I7*J7)-100</f>
        <v>20.107719928186711</v>
      </c>
      <c r="L7" s="38">
        <f t="shared" ref="L7:L25" si="1">100/B7*G7</f>
        <v>18.432919954904172</v>
      </c>
      <c r="M7" s="39">
        <f t="shared" ref="M7:M25" si="2">100/C7*H7</f>
        <v>15.13122656668452</v>
      </c>
      <c r="N7" s="39">
        <f t="shared" ref="N7:N25" si="3">100/D7*I7</f>
        <v>14.908993576017131</v>
      </c>
      <c r="O7" s="39">
        <f t="shared" ref="O7:O27" si="4">100/E7*J7</f>
        <v>17.859049652963161</v>
      </c>
      <c r="P7" s="40">
        <f t="shared" ref="P7:P27" si="5">O7-N7</f>
        <v>2.95005607694603</v>
      </c>
    </row>
    <row r="8" spans="1:16" ht="27.6" x14ac:dyDescent="0.3">
      <c r="A8" s="30" t="s">
        <v>30</v>
      </c>
      <c r="B8" s="26">
        <v>15377</v>
      </c>
      <c r="C8" s="27">
        <v>14214</v>
      </c>
      <c r="D8" s="27">
        <v>13934</v>
      </c>
      <c r="E8" s="27">
        <v>13664</v>
      </c>
      <c r="F8" s="28">
        <f t="shared" si="0"/>
        <v>-1.9377063298406796</v>
      </c>
      <c r="G8" s="7">
        <v>5207</v>
      </c>
      <c r="H8" s="7">
        <v>3624</v>
      </c>
      <c r="I8" s="7">
        <v>3353</v>
      </c>
      <c r="J8" s="7">
        <v>3362</v>
      </c>
      <c r="K8" s="4">
        <f t="shared" ref="K8:K27" si="6">(100/I8*J8)-100</f>
        <v>0.26841634357292321</v>
      </c>
      <c r="L8" s="22">
        <f t="shared" si="1"/>
        <v>33.862261819600704</v>
      </c>
      <c r="M8" s="23">
        <f t="shared" si="2"/>
        <v>25.495989869143099</v>
      </c>
      <c r="N8" s="23">
        <f t="shared" si="3"/>
        <v>24.063441940577004</v>
      </c>
      <c r="O8" s="23">
        <f t="shared" si="4"/>
        <v>24.60480093676815</v>
      </c>
      <c r="P8" s="24">
        <f t="shared" si="5"/>
        <v>0.54135899619114625</v>
      </c>
    </row>
    <row r="9" spans="1:16" ht="12.75" x14ac:dyDescent="0.2">
      <c r="A9" s="32" t="s">
        <v>9</v>
      </c>
      <c r="B9" s="33">
        <v>4266</v>
      </c>
      <c r="C9" s="34">
        <v>4170</v>
      </c>
      <c r="D9" s="34">
        <v>4167</v>
      </c>
      <c r="E9" s="34">
        <v>4134</v>
      </c>
      <c r="F9" s="35">
        <f t="shared" si="0"/>
        <v>-0.79193664506838957</v>
      </c>
      <c r="G9" s="36">
        <v>1317</v>
      </c>
      <c r="H9" s="36">
        <v>1126</v>
      </c>
      <c r="I9" s="36">
        <v>1124</v>
      </c>
      <c r="J9" s="36">
        <v>1110</v>
      </c>
      <c r="K9" s="37">
        <f t="shared" si="6"/>
        <v>-1.245551601423486</v>
      </c>
      <c r="L9" s="38">
        <f t="shared" si="1"/>
        <v>30.872011251758089</v>
      </c>
      <c r="M9" s="39">
        <f t="shared" si="2"/>
        <v>27.002398081534771</v>
      </c>
      <c r="N9" s="39">
        <f t="shared" si="3"/>
        <v>26.973842092632591</v>
      </c>
      <c r="O9" s="39">
        <f t="shared" si="4"/>
        <v>26.850507982583451</v>
      </c>
      <c r="P9" s="40">
        <f t="shared" si="5"/>
        <v>-0.12333411004913941</v>
      </c>
    </row>
    <row r="10" spans="1:16" ht="12.75" x14ac:dyDescent="0.2">
      <c r="A10" s="30" t="s">
        <v>10</v>
      </c>
      <c r="B10" s="26">
        <v>10813</v>
      </c>
      <c r="C10" s="27">
        <v>10349</v>
      </c>
      <c r="D10" s="27">
        <v>10243</v>
      </c>
      <c r="E10" s="27">
        <v>10086</v>
      </c>
      <c r="F10" s="28">
        <f t="shared" si="0"/>
        <v>-1.5327540759543155</v>
      </c>
      <c r="G10" s="7">
        <v>3835</v>
      </c>
      <c r="H10" s="7">
        <v>2978</v>
      </c>
      <c r="I10" s="7">
        <v>2844</v>
      </c>
      <c r="J10" s="7">
        <v>2783</v>
      </c>
      <c r="K10" s="4">
        <f t="shared" si="6"/>
        <v>-2.1448663853727226</v>
      </c>
      <c r="L10" s="22">
        <f t="shared" si="1"/>
        <v>35.466568019975952</v>
      </c>
      <c r="M10" s="23">
        <f t="shared" si="2"/>
        <v>28.775727123393565</v>
      </c>
      <c r="N10" s="23">
        <f t="shared" si="3"/>
        <v>27.765303133847503</v>
      </c>
      <c r="O10" s="23">
        <f t="shared" si="4"/>
        <v>27.592702756295857</v>
      </c>
      <c r="P10" s="24">
        <f t="shared" si="5"/>
        <v>-0.17260037755164603</v>
      </c>
    </row>
    <row r="11" spans="1:16" ht="12.75" x14ac:dyDescent="0.2">
      <c r="A11" s="32" t="s">
        <v>11</v>
      </c>
      <c r="B11" s="33">
        <v>4993</v>
      </c>
      <c r="C11" s="34">
        <v>5424</v>
      </c>
      <c r="D11" s="34">
        <v>5410</v>
      </c>
      <c r="E11" s="34">
        <v>5418</v>
      </c>
      <c r="F11" s="35">
        <f t="shared" si="0"/>
        <v>0.14787430683919922</v>
      </c>
      <c r="G11" s="36">
        <v>1919</v>
      </c>
      <c r="H11" s="36">
        <v>1599</v>
      </c>
      <c r="I11" s="36">
        <v>1603</v>
      </c>
      <c r="J11" s="36">
        <v>1588</v>
      </c>
      <c r="K11" s="37">
        <f t="shared" si="6"/>
        <v>-0.93574547723019919</v>
      </c>
      <c r="L11" s="38">
        <f t="shared" si="1"/>
        <v>38.433807330262368</v>
      </c>
      <c r="M11" s="39">
        <f t="shared" si="2"/>
        <v>29.48008849557522</v>
      </c>
      <c r="N11" s="39">
        <f t="shared" si="3"/>
        <v>29.630314232902034</v>
      </c>
      <c r="O11" s="39">
        <f t="shared" si="4"/>
        <v>29.309708379475822</v>
      </c>
      <c r="P11" s="40">
        <f t="shared" si="5"/>
        <v>-0.32060585342621195</v>
      </c>
    </row>
    <row r="12" spans="1:16" ht="12.75" x14ac:dyDescent="0.2">
      <c r="A12" s="30" t="s">
        <v>0</v>
      </c>
      <c r="B12" s="26">
        <v>50223</v>
      </c>
      <c r="C12" s="27">
        <v>51335</v>
      </c>
      <c r="D12" s="27">
        <v>51105</v>
      </c>
      <c r="E12" s="27">
        <v>50932</v>
      </c>
      <c r="F12" s="28">
        <f t="shared" si="0"/>
        <v>-0.33851873593582127</v>
      </c>
      <c r="G12" s="7">
        <v>10122</v>
      </c>
      <c r="H12" s="7">
        <v>7547</v>
      </c>
      <c r="I12" s="7">
        <v>7444</v>
      </c>
      <c r="J12" s="7">
        <v>7397</v>
      </c>
      <c r="K12" s="4">
        <f t="shared" si="6"/>
        <v>-0.6313809779688313</v>
      </c>
      <c r="L12" s="22">
        <f t="shared" si="1"/>
        <v>20.154112657547337</v>
      </c>
      <c r="M12" s="23">
        <f t="shared" si="2"/>
        <v>14.701470731469756</v>
      </c>
      <c r="N12" s="23">
        <f t="shared" si="3"/>
        <v>14.566089423735447</v>
      </c>
      <c r="O12" s="23">
        <f t="shared" si="4"/>
        <v>14.523285949893978</v>
      </c>
      <c r="P12" s="24">
        <f t="shared" si="5"/>
        <v>-4.2803473841468431E-2</v>
      </c>
    </row>
    <row r="13" spans="1:16" x14ac:dyDescent="0.3">
      <c r="A13" s="32" t="s">
        <v>31</v>
      </c>
      <c r="B13" s="33">
        <v>30189</v>
      </c>
      <c r="C13" s="34">
        <v>29901</v>
      </c>
      <c r="D13" s="34">
        <v>29515</v>
      </c>
      <c r="E13" s="34">
        <v>29211</v>
      </c>
      <c r="F13" s="35">
        <f t="shared" si="0"/>
        <v>-1.0299847535151656</v>
      </c>
      <c r="G13" s="36">
        <v>7979</v>
      </c>
      <c r="H13" s="36">
        <v>5966</v>
      </c>
      <c r="I13" s="36">
        <v>5807</v>
      </c>
      <c r="J13" s="36">
        <v>5707</v>
      </c>
      <c r="K13" s="37">
        <f t="shared" si="6"/>
        <v>-1.7220595832615828</v>
      </c>
      <c r="L13" s="38">
        <f t="shared" si="1"/>
        <v>26.430156679585277</v>
      </c>
      <c r="M13" s="39">
        <f t="shared" si="2"/>
        <v>19.952509949500019</v>
      </c>
      <c r="N13" s="39">
        <f t="shared" si="3"/>
        <v>19.674741656784686</v>
      </c>
      <c r="O13" s="39">
        <f t="shared" si="4"/>
        <v>19.537160658655988</v>
      </c>
      <c r="P13" s="40">
        <f t="shared" si="5"/>
        <v>-0.13758099812869773</v>
      </c>
    </row>
    <row r="14" spans="1:16" ht="12.75" x14ac:dyDescent="0.2">
      <c r="A14" s="30" t="s">
        <v>1</v>
      </c>
      <c r="B14" s="26">
        <v>52847</v>
      </c>
      <c r="C14" s="27">
        <v>52246</v>
      </c>
      <c r="D14" s="27">
        <v>51086</v>
      </c>
      <c r="E14" s="27">
        <v>50755</v>
      </c>
      <c r="F14" s="28">
        <f t="shared" si="0"/>
        <v>-0.64792702501662802</v>
      </c>
      <c r="G14" s="7">
        <v>10144</v>
      </c>
      <c r="H14" s="7">
        <v>7950</v>
      </c>
      <c r="I14" s="7">
        <v>7535</v>
      </c>
      <c r="J14" s="7">
        <v>7358</v>
      </c>
      <c r="K14" s="4">
        <f t="shared" si="6"/>
        <v>-2.3490378234903773</v>
      </c>
      <c r="L14" s="22">
        <f t="shared" si="1"/>
        <v>19.195034722879257</v>
      </c>
      <c r="M14" s="23">
        <f t="shared" si="2"/>
        <v>15.216475902461433</v>
      </c>
      <c r="N14" s="23">
        <f t="shared" si="3"/>
        <v>14.749637865560036</v>
      </c>
      <c r="O14" s="23">
        <f t="shared" si="4"/>
        <v>14.49709388237612</v>
      </c>
      <c r="P14" s="24">
        <f t="shared" si="5"/>
        <v>-0.2525439831839158</v>
      </c>
    </row>
    <row r="15" spans="1:16" ht="12.75" x14ac:dyDescent="0.2">
      <c r="A15" s="32" t="s">
        <v>34</v>
      </c>
      <c r="B15" s="33">
        <v>17797</v>
      </c>
      <c r="C15" s="34">
        <v>16997</v>
      </c>
      <c r="D15" s="34">
        <v>16706</v>
      </c>
      <c r="E15" s="34">
        <v>16328</v>
      </c>
      <c r="F15" s="35">
        <f t="shared" si="0"/>
        <v>-2.262660122111825</v>
      </c>
      <c r="G15" s="36">
        <v>1362</v>
      </c>
      <c r="H15" s="36">
        <v>1121</v>
      </c>
      <c r="I15" s="36">
        <v>1066</v>
      </c>
      <c r="J15" s="36">
        <v>1082</v>
      </c>
      <c r="K15" s="37">
        <f t="shared" si="6"/>
        <v>1.5009380863039326</v>
      </c>
      <c r="L15" s="38">
        <f t="shared" si="1"/>
        <v>7.6529752205427872</v>
      </c>
      <c r="M15" s="39">
        <f t="shared" si="2"/>
        <v>6.5952815202682826</v>
      </c>
      <c r="N15" s="39">
        <f t="shared" si="3"/>
        <v>6.3809409792888783</v>
      </c>
      <c r="O15" s="39">
        <f t="shared" si="4"/>
        <v>6.6266536011758941</v>
      </c>
      <c r="P15" s="40">
        <f t="shared" si="5"/>
        <v>0.24571262188701581</v>
      </c>
    </row>
    <row r="16" spans="1:16" ht="12.75" x14ac:dyDescent="0.2">
      <c r="A16" s="30" t="s">
        <v>32</v>
      </c>
      <c r="B16" s="26">
        <v>10446</v>
      </c>
      <c r="C16" s="27">
        <v>10198</v>
      </c>
      <c r="D16" s="27">
        <v>10557</v>
      </c>
      <c r="E16" s="27">
        <v>10872</v>
      </c>
      <c r="F16" s="28">
        <f t="shared" si="0"/>
        <v>2.9838022165388054</v>
      </c>
      <c r="G16" s="7">
        <v>1475</v>
      </c>
      <c r="H16" s="7">
        <v>1306</v>
      </c>
      <c r="I16" s="7">
        <v>1299</v>
      </c>
      <c r="J16" s="7">
        <v>1274</v>
      </c>
      <c r="K16" s="4">
        <f t="shared" si="6"/>
        <v>-1.924557351809085</v>
      </c>
      <c r="L16" s="22">
        <f t="shared" si="1"/>
        <v>14.120237411449359</v>
      </c>
      <c r="M16" s="23">
        <f t="shared" si="2"/>
        <v>12.806432633849774</v>
      </c>
      <c r="N16" s="23">
        <f t="shared" si="3"/>
        <v>12.304631997726627</v>
      </c>
      <c r="O16" s="23">
        <f t="shared" si="4"/>
        <v>11.718175128771154</v>
      </c>
      <c r="P16" s="24">
        <f t="shared" si="5"/>
        <v>-0.586456868955473</v>
      </c>
    </row>
    <row r="17" spans="1:16" ht="12.75" x14ac:dyDescent="0.2">
      <c r="A17" s="32" t="s">
        <v>25</v>
      </c>
      <c r="B17" s="33">
        <v>28115</v>
      </c>
      <c r="C17" s="34">
        <v>29994</v>
      </c>
      <c r="D17" s="34">
        <v>30050</v>
      </c>
      <c r="E17" s="34">
        <v>30421</v>
      </c>
      <c r="F17" s="35">
        <f t="shared" si="0"/>
        <v>1.2346089850249626</v>
      </c>
      <c r="G17" s="36">
        <v>5422</v>
      </c>
      <c r="H17" s="36">
        <v>3530</v>
      </c>
      <c r="I17" s="36">
        <v>3280</v>
      </c>
      <c r="J17" s="36">
        <v>3149</v>
      </c>
      <c r="K17" s="37">
        <f t="shared" si="6"/>
        <v>-3.9939024390243958</v>
      </c>
      <c r="L17" s="38">
        <f t="shared" si="1"/>
        <v>19.285079139249511</v>
      </c>
      <c r="M17" s="39">
        <f t="shared" si="2"/>
        <v>11.76902047076082</v>
      </c>
      <c r="N17" s="39">
        <f t="shared" si="3"/>
        <v>10.91514143094842</v>
      </c>
      <c r="O17" s="39">
        <f t="shared" si="4"/>
        <v>10.35140199204497</v>
      </c>
      <c r="P17" s="40">
        <f t="shared" si="5"/>
        <v>-0.56373943890345046</v>
      </c>
    </row>
    <row r="18" spans="1:16" ht="25.5" x14ac:dyDescent="0.2">
      <c r="A18" s="30" t="s">
        <v>23</v>
      </c>
      <c r="B18" s="26">
        <v>56919</v>
      </c>
      <c r="C18" s="27">
        <v>59924</v>
      </c>
      <c r="D18" s="27">
        <v>60508</v>
      </c>
      <c r="E18" s="27">
        <v>61038</v>
      </c>
      <c r="F18" s="28">
        <f t="shared" si="0"/>
        <v>0.87591723408475275</v>
      </c>
      <c r="G18" s="7">
        <v>7568</v>
      </c>
      <c r="H18" s="7">
        <v>6226</v>
      </c>
      <c r="I18" s="7">
        <v>6013</v>
      </c>
      <c r="J18" s="7">
        <v>5952</v>
      </c>
      <c r="K18" s="4">
        <f t="shared" si="6"/>
        <v>-1.0144686512555978</v>
      </c>
      <c r="L18" s="22">
        <f t="shared" si="1"/>
        <v>13.296087422477555</v>
      </c>
      <c r="M18" s="23">
        <f t="shared" si="2"/>
        <v>10.389827114344838</v>
      </c>
      <c r="N18" s="23">
        <f t="shared" si="3"/>
        <v>9.9375289217954652</v>
      </c>
      <c r="O18" s="23">
        <f t="shared" si="4"/>
        <v>9.751302467315444</v>
      </c>
      <c r="P18" s="24">
        <f t="shared" si="5"/>
        <v>-0.18622645448002118</v>
      </c>
    </row>
    <row r="19" spans="1:16" ht="12.75" x14ac:dyDescent="0.2">
      <c r="A19" s="32" t="s">
        <v>12</v>
      </c>
      <c r="B19" s="33">
        <v>4144</v>
      </c>
      <c r="C19" s="34">
        <v>4192</v>
      </c>
      <c r="D19" s="34">
        <v>4213</v>
      </c>
      <c r="E19" s="34">
        <v>4261</v>
      </c>
      <c r="F19" s="35">
        <f t="shared" si="0"/>
        <v>1.1393306432470922</v>
      </c>
      <c r="G19" s="36">
        <v>856</v>
      </c>
      <c r="H19" s="36">
        <v>698</v>
      </c>
      <c r="I19" s="36">
        <v>620</v>
      </c>
      <c r="J19" s="36">
        <v>599</v>
      </c>
      <c r="K19" s="37">
        <f t="shared" si="6"/>
        <v>-3.3870967741935516</v>
      </c>
      <c r="L19" s="38">
        <f t="shared" si="1"/>
        <v>20.656370656370658</v>
      </c>
      <c r="M19" s="39">
        <f t="shared" si="2"/>
        <v>16.650763358778626</v>
      </c>
      <c r="N19" s="39">
        <f t="shared" si="3"/>
        <v>14.71635414194161</v>
      </c>
      <c r="O19" s="39">
        <f t="shared" si="4"/>
        <v>14.057732926543066</v>
      </c>
      <c r="P19" s="40">
        <f t="shared" si="5"/>
        <v>-0.65862121539854357</v>
      </c>
    </row>
    <row r="20" spans="1:16" ht="25.5" x14ac:dyDescent="0.2">
      <c r="A20" s="30" t="s">
        <v>29</v>
      </c>
      <c r="B20" s="26">
        <v>21302</v>
      </c>
      <c r="C20" s="27">
        <v>25940</v>
      </c>
      <c r="D20" s="27">
        <v>26420</v>
      </c>
      <c r="E20" s="27">
        <v>26725</v>
      </c>
      <c r="F20" s="28">
        <f t="shared" si="0"/>
        <v>1.1544284632853845</v>
      </c>
      <c r="G20" s="7">
        <v>2929</v>
      </c>
      <c r="H20" s="7">
        <v>2572</v>
      </c>
      <c r="I20" s="7">
        <v>2558</v>
      </c>
      <c r="J20" s="7">
        <v>2523</v>
      </c>
      <c r="K20" s="4">
        <f t="shared" si="6"/>
        <v>-1.3682564503518364</v>
      </c>
      <c r="L20" s="22">
        <f t="shared" si="1"/>
        <v>13.749882640127687</v>
      </c>
      <c r="M20" s="23">
        <f t="shared" si="2"/>
        <v>9.9151888974556677</v>
      </c>
      <c r="N20" s="23">
        <f t="shared" si="3"/>
        <v>9.6820590461771392</v>
      </c>
      <c r="O20" s="23">
        <f t="shared" si="4"/>
        <v>9.4405986903648262</v>
      </c>
      <c r="P20" s="24">
        <f t="shared" si="5"/>
        <v>-0.24146035581231295</v>
      </c>
    </row>
    <row r="21" spans="1:16" ht="12.75" x14ac:dyDescent="0.2">
      <c r="A21" s="32" t="s">
        <v>13</v>
      </c>
      <c r="B21" s="33">
        <v>10570</v>
      </c>
      <c r="C21" s="34">
        <v>10825</v>
      </c>
      <c r="D21" s="34">
        <v>10990</v>
      </c>
      <c r="E21" s="34">
        <v>11054</v>
      </c>
      <c r="F21" s="35">
        <f t="shared" si="0"/>
        <v>0.58234758871701331</v>
      </c>
      <c r="G21" s="36">
        <v>1185</v>
      </c>
      <c r="H21" s="36">
        <v>1013</v>
      </c>
      <c r="I21" s="36">
        <v>955</v>
      </c>
      <c r="J21" s="36">
        <v>903</v>
      </c>
      <c r="K21" s="37">
        <f t="shared" si="6"/>
        <v>-5.4450261780104654</v>
      </c>
      <c r="L21" s="38">
        <f t="shared" si="1"/>
        <v>11.210974456007568</v>
      </c>
      <c r="M21" s="39">
        <f t="shared" si="2"/>
        <v>9.3579676674364887</v>
      </c>
      <c r="N21" s="39">
        <f t="shared" si="3"/>
        <v>8.6897179253867147</v>
      </c>
      <c r="O21" s="39">
        <f t="shared" si="4"/>
        <v>8.1689886014112538</v>
      </c>
      <c r="P21" s="40">
        <f t="shared" si="5"/>
        <v>-0.5207293239754609</v>
      </c>
    </row>
    <row r="22" spans="1:16" ht="12.75" x14ac:dyDescent="0.2">
      <c r="A22" s="30" t="s">
        <v>2</v>
      </c>
      <c r="B22" s="26">
        <v>38640</v>
      </c>
      <c r="C22" s="27">
        <v>38954</v>
      </c>
      <c r="D22" s="27">
        <v>39026</v>
      </c>
      <c r="E22" s="27">
        <v>39191</v>
      </c>
      <c r="F22" s="28">
        <f t="shared" si="0"/>
        <v>0.4227950597037875</v>
      </c>
      <c r="G22" s="7">
        <v>5770</v>
      </c>
      <c r="H22" s="7">
        <v>5262</v>
      </c>
      <c r="I22" s="7">
        <v>5165</v>
      </c>
      <c r="J22" s="7">
        <v>5177</v>
      </c>
      <c r="K22" s="4">
        <f t="shared" si="6"/>
        <v>0.23233301064858836</v>
      </c>
      <c r="L22" s="22">
        <f t="shared" si="1"/>
        <v>14.93271221532091</v>
      </c>
      <c r="M22" s="23">
        <f t="shared" si="2"/>
        <v>13.50824048878164</v>
      </c>
      <c r="N22" s="23">
        <f t="shared" si="3"/>
        <v>13.234766565879157</v>
      </c>
      <c r="O22" s="23">
        <f t="shared" si="4"/>
        <v>13.209665484422445</v>
      </c>
      <c r="P22" s="24">
        <f t="shared" si="5"/>
        <v>-2.5101081456712748E-2</v>
      </c>
    </row>
    <row r="23" spans="1:16" ht="12.75" x14ac:dyDescent="0.2">
      <c r="A23" s="32" t="s">
        <v>3</v>
      </c>
      <c r="B23" s="33">
        <v>9171</v>
      </c>
      <c r="C23" s="34">
        <v>10604</v>
      </c>
      <c r="D23" s="34">
        <v>10872</v>
      </c>
      <c r="E23" s="34">
        <v>11091</v>
      </c>
      <c r="F23" s="35">
        <f t="shared" si="0"/>
        <v>2.0143487858719595</v>
      </c>
      <c r="G23" s="36">
        <v>2127</v>
      </c>
      <c r="H23" s="36">
        <v>2527</v>
      </c>
      <c r="I23" s="36">
        <v>2547</v>
      </c>
      <c r="J23" s="36">
        <v>2537</v>
      </c>
      <c r="K23" s="37">
        <f t="shared" si="6"/>
        <v>-0.39261876717708333</v>
      </c>
      <c r="L23" s="38">
        <f t="shared" si="1"/>
        <v>23.192672554792278</v>
      </c>
      <c r="M23" s="39">
        <f t="shared" si="2"/>
        <v>23.8306299509619</v>
      </c>
      <c r="N23" s="39">
        <f t="shared" si="3"/>
        <v>23.427152317880793</v>
      </c>
      <c r="O23" s="39">
        <f t="shared" si="4"/>
        <v>22.874402668830584</v>
      </c>
      <c r="P23" s="40">
        <f t="shared" si="5"/>
        <v>-0.55274964905020951</v>
      </c>
    </row>
    <row r="24" spans="1:16" ht="27.6" x14ac:dyDescent="0.3">
      <c r="A24" s="30" t="s">
        <v>28</v>
      </c>
      <c r="B24" s="26">
        <v>21282</v>
      </c>
      <c r="C24" s="27">
        <v>22886</v>
      </c>
      <c r="D24" s="27">
        <v>23072</v>
      </c>
      <c r="E24" s="27">
        <v>23110</v>
      </c>
      <c r="F24" s="28">
        <f t="shared" si="0"/>
        <v>0.16470180305131521</v>
      </c>
      <c r="G24" s="7">
        <v>4102</v>
      </c>
      <c r="H24" s="7">
        <v>2888</v>
      </c>
      <c r="I24" s="7">
        <v>2732</v>
      </c>
      <c r="J24" s="7">
        <v>2671</v>
      </c>
      <c r="K24" s="4">
        <f t="shared" si="6"/>
        <v>-2.232796486090777</v>
      </c>
      <c r="L24" s="22">
        <f t="shared" si="1"/>
        <v>19.274504275913916</v>
      </c>
      <c r="M24" s="23">
        <f t="shared" si="2"/>
        <v>12.619068426112035</v>
      </c>
      <c r="N24" s="23">
        <f t="shared" si="3"/>
        <v>11.841192787794729</v>
      </c>
      <c r="O24" s="23">
        <f t="shared" si="4"/>
        <v>11.55776720034617</v>
      </c>
      <c r="P24" s="24">
        <f t="shared" si="5"/>
        <v>-0.2834255874485585</v>
      </c>
    </row>
    <row r="25" spans="1:16" ht="25.5" x14ac:dyDescent="0.2">
      <c r="A25" s="32" t="s">
        <v>33</v>
      </c>
      <c r="B25" s="33">
        <v>15941</v>
      </c>
      <c r="C25" s="34">
        <v>15556</v>
      </c>
      <c r="D25" s="34">
        <v>15580</v>
      </c>
      <c r="E25" s="34">
        <v>15354</v>
      </c>
      <c r="F25" s="35">
        <f t="shared" si="0"/>
        <v>-1.4505776636713676</v>
      </c>
      <c r="G25" s="36">
        <v>2060</v>
      </c>
      <c r="H25" s="36">
        <v>1702</v>
      </c>
      <c r="I25" s="36">
        <v>1637</v>
      </c>
      <c r="J25" s="36">
        <v>1561</v>
      </c>
      <c r="K25" s="37">
        <f t="shared" si="6"/>
        <v>-4.6426389737324456</v>
      </c>
      <c r="L25" s="38">
        <f t="shared" si="1"/>
        <v>12.922652280283545</v>
      </c>
      <c r="M25" s="39">
        <f t="shared" si="2"/>
        <v>10.941115968115197</v>
      </c>
      <c r="N25" s="39">
        <f t="shared" si="3"/>
        <v>10.507060333761233</v>
      </c>
      <c r="O25" s="39">
        <f t="shared" si="4"/>
        <v>10.166731796274586</v>
      </c>
      <c r="P25" s="40">
        <f t="shared" si="5"/>
        <v>-0.34032853748664671</v>
      </c>
    </row>
    <row r="26" spans="1:16" ht="25.5" x14ac:dyDescent="0.2">
      <c r="A26" s="30" t="s">
        <v>27</v>
      </c>
      <c r="B26" s="26">
        <f>B27-SUM(B6:B25)</f>
        <v>3013</v>
      </c>
      <c r="C26" s="27">
        <f>C27-SUM(C6:C25)</f>
        <v>3817</v>
      </c>
      <c r="D26" s="27">
        <f>D27-SUM(D6:D25)</f>
        <v>4082</v>
      </c>
      <c r="E26" s="27">
        <v>4271</v>
      </c>
      <c r="F26" s="28">
        <f t="shared" si="0"/>
        <v>4.6300832925036701</v>
      </c>
      <c r="G26" s="7">
        <f>G27-SUM(G6:G25)</f>
        <v>221</v>
      </c>
      <c r="H26" s="7">
        <f>H27-SUM(H6:H25)</f>
        <v>226</v>
      </c>
      <c r="I26" s="7">
        <f>I27-SUM(I6:I25)</f>
        <v>174</v>
      </c>
      <c r="J26" s="7">
        <v>24</v>
      </c>
      <c r="K26" s="4">
        <f t="shared" si="6"/>
        <v>-86.206896551724142</v>
      </c>
      <c r="L26" s="22">
        <f t="shared" ref="L26:N27" si="7">100/B26*G26</f>
        <v>7.3348821772319939</v>
      </c>
      <c r="M26" s="23">
        <f t="shared" si="7"/>
        <v>5.9208802724652863</v>
      </c>
      <c r="N26" s="23">
        <f t="shared" si="7"/>
        <v>4.2626163645271928</v>
      </c>
      <c r="O26" s="23">
        <f t="shared" si="4"/>
        <v>0.56192929056427066</v>
      </c>
      <c r="P26" s="24">
        <f t="shared" si="5"/>
        <v>-3.7006870739629223</v>
      </c>
    </row>
    <row r="27" spans="1:16" ht="13.5" thickBot="1" x14ac:dyDescent="0.25">
      <c r="A27" s="16" t="s">
        <v>22</v>
      </c>
      <c r="B27" s="17">
        <v>421020</v>
      </c>
      <c r="C27" s="18">
        <v>432930</v>
      </c>
      <c r="D27" s="18">
        <v>432884</v>
      </c>
      <c r="E27" s="18">
        <v>433307</v>
      </c>
      <c r="F27" s="29">
        <f t="shared" si="0"/>
        <v>9.7716709326292062E-2</v>
      </c>
      <c r="G27" s="18">
        <v>79036</v>
      </c>
      <c r="H27" s="18">
        <v>62268</v>
      </c>
      <c r="I27" s="18">
        <v>60142</v>
      </c>
      <c r="J27" s="18">
        <v>59313</v>
      </c>
      <c r="K27" s="19">
        <f t="shared" si="6"/>
        <v>-1.3784044428186633</v>
      </c>
      <c r="L27" s="20">
        <f t="shared" si="7"/>
        <v>18.772504869127356</v>
      </c>
      <c r="M27" s="19">
        <f t="shared" si="7"/>
        <v>14.382925646178366</v>
      </c>
      <c r="N27" s="19">
        <f t="shared" si="7"/>
        <v>13.893329390783675</v>
      </c>
      <c r="O27" s="19">
        <f t="shared" si="4"/>
        <v>13.688447221023432</v>
      </c>
      <c r="P27" s="21">
        <f t="shared" si="5"/>
        <v>-0.20488216976024276</v>
      </c>
    </row>
    <row r="28" spans="1:16" ht="12.75" hidden="1" x14ac:dyDescent="0.2">
      <c r="A28" s="3" t="s">
        <v>4</v>
      </c>
      <c r="B28" s="2">
        <v>1951</v>
      </c>
      <c r="C28" s="2">
        <v>2560</v>
      </c>
      <c r="D28" s="2">
        <v>2761</v>
      </c>
      <c r="G28" s="2">
        <v>0</v>
      </c>
      <c r="H28" s="2">
        <v>0</v>
      </c>
      <c r="I28" s="2">
        <v>0</v>
      </c>
    </row>
    <row r="29" spans="1:16" ht="12.75" hidden="1" x14ac:dyDescent="0.2">
      <c r="A29" s="3" t="s">
        <v>5</v>
      </c>
      <c r="B29" s="2">
        <v>924</v>
      </c>
      <c r="C29" s="2">
        <v>1176</v>
      </c>
      <c r="D29" s="2">
        <v>1245</v>
      </c>
      <c r="G29" s="2">
        <v>0</v>
      </c>
      <c r="H29" s="2">
        <v>0</v>
      </c>
      <c r="I29" s="2">
        <v>0</v>
      </c>
    </row>
    <row r="30" spans="1:16" ht="12.75" hidden="1" x14ac:dyDescent="0.2"/>
    <row r="31" spans="1:16" ht="12.75" hidden="1" x14ac:dyDescent="0.2">
      <c r="A31" s="3" t="s">
        <v>6</v>
      </c>
      <c r="B31" s="2">
        <v>421020</v>
      </c>
      <c r="C31" s="2">
        <v>432930</v>
      </c>
      <c r="D31" s="2">
        <v>432884</v>
      </c>
      <c r="G31" s="2">
        <v>79032</v>
      </c>
      <c r="H31" s="2">
        <v>62262</v>
      </c>
      <c r="I31" s="2">
        <v>60138</v>
      </c>
    </row>
    <row r="32" spans="1:16" ht="12.75" hidden="1" x14ac:dyDescent="0.2">
      <c r="A32" s="3" t="s">
        <v>7</v>
      </c>
      <c r="B32" s="2">
        <v>0</v>
      </c>
      <c r="C32" s="2">
        <v>0</v>
      </c>
      <c r="D32" s="2">
        <v>0</v>
      </c>
      <c r="G32" s="2">
        <v>0</v>
      </c>
      <c r="H32" s="2">
        <v>0</v>
      </c>
      <c r="I32" s="2">
        <v>0</v>
      </c>
    </row>
    <row r="33" spans="1:11" ht="12.75" hidden="1" x14ac:dyDescent="0.2">
      <c r="A33" s="3" t="s">
        <v>8</v>
      </c>
      <c r="B33" s="2">
        <v>131</v>
      </c>
      <c r="C33" s="2">
        <v>25</v>
      </c>
      <c r="D33" s="2">
        <v>26</v>
      </c>
      <c r="G33" s="2">
        <v>11</v>
      </c>
      <c r="H33" s="2">
        <v>0</v>
      </c>
      <c r="I33" s="2">
        <v>0</v>
      </c>
    </row>
    <row r="34" spans="1:11" ht="12.75" hidden="1" x14ac:dyDescent="0.2"/>
    <row r="35" spans="1:11" ht="12.75" hidden="1" x14ac:dyDescent="0.2">
      <c r="B35" s="5">
        <f>SUM(B6:B29)+B33</f>
        <v>845046</v>
      </c>
      <c r="C35" s="5">
        <f t="shared" ref="C35:I35" si="8">SUM(C6:C29)+C33</f>
        <v>869621</v>
      </c>
      <c r="D35" s="5">
        <f t="shared" si="8"/>
        <v>869800</v>
      </c>
      <c r="E35" s="5"/>
      <c r="F35" s="5"/>
      <c r="G35" s="5">
        <f t="shared" si="8"/>
        <v>158083</v>
      </c>
      <c r="H35" s="5">
        <f>SUM(H6:H29)+H33</f>
        <v>124536</v>
      </c>
      <c r="I35" s="5">
        <f t="shared" si="8"/>
        <v>120284</v>
      </c>
      <c r="J35" s="5"/>
      <c r="K35" s="5"/>
    </row>
    <row r="36" spans="1:11" ht="12.75" hidden="1" x14ac:dyDescent="0.2">
      <c r="B36" s="6">
        <f>B27-B35</f>
        <v>-424026</v>
      </c>
      <c r="C36" s="6">
        <f>C27-C35</f>
        <v>-436691</v>
      </c>
      <c r="D36" s="6">
        <f>D27-D35</f>
        <v>-436916</v>
      </c>
      <c r="E36" s="6"/>
      <c r="F36" s="6"/>
      <c r="G36" s="6">
        <f>G27-G35</f>
        <v>-79047</v>
      </c>
      <c r="H36" s="6">
        <f>H27-H35</f>
        <v>-62268</v>
      </c>
      <c r="I36" s="6">
        <f>I27-I35</f>
        <v>-60142</v>
      </c>
      <c r="J36" s="6"/>
      <c r="K36" s="6"/>
    </row>
    <row r="37" spans="1:11" x14ac:dyDescent="0.3">
      <c r="A37" s="31" t="s">
        <v>36</v>
      </c>
    </row>
    <row r="38" spans="1:11" x14ac:dyDescent="0.3">
      <c r="A38" s="31" t="s">
        <v>24</v>
      </c>
    </row>
  </sheetData>
  <mergeCells count="3">
    <mergeCell ref="B3:F3"/>
    <mergeCell ref="G3:K3"/>
    <mergeCell ref="L3:P3"/>
  </mergeCells>
  <pageMargins left="0.70866141732283472" right="0.70866141732283472" top="0.78740157480314965" bottom="0.78740157480314965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A4.10.1-13 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2015-11-27T15:01:17Z</cp:lastPrinted>
  <dcterms:created xsi:type="dcterms:W3CDTF">2015-01-15T14:59:27Z</dcterms:created>
  <dcterms:modified xsi:type="dcterms:W3CDTF">2016-02-01T16:27:52Z</dcterms:modified>
</cp:coreProperties>
</file>