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8912" windowHeight="8076"/>
  </bookViews>
  <sheets>
    <sheet name="Tabelle A4.10.1-14 Internet" sheetId="9" r:id="rId1"/>
  </sheets>
  <calcPr calcId="145621"/>
</workbook>
</file>

<file path=xl/calcChain.xml><?xml version="1.0" encoding="utf-8"?>
<calcChain xmlns="http://schemas.openxmlformats.org/spreadsheetml/2006/main">
  <c r="F6" i="9" l="1"/>
  <c r="K6" i="9"/>
  <c r="P27" i="9" l="1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P6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N6" i="9"/>
  <c r="K7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N27" i="9" l="1"/>
  <c r="M27" i="9"/>
  <c r="L27" i="9"/>
  <c r="I26" i="9"/>
  <c r="H26" i="9"/>
  <c r="G26" i="9"/>
  <c r="D26" i="9"/>
  <c r="C26" i="9"/>
  <c r="B26" i="9"/>
  <c r="N25" i="9"/>
  <c r="M25" i="9"/>
  <c r="L25" i="9"/>
  <c r="N24" i="9"/>
  <c r="M24" i="9"/>
  <c r="L24" i="9"/>
  <c r="N23" i="9"/>
  <c r="M23" i="9"/>
  <c r="L23" i="9"/>
  <c r="N22" i="9"/>
  <c r="M22" i="9"/>
  <c r="L22" i="9"/>
  <c r="N21" i="9"/>
  <c r="M21" i="9"/>
  <c r="L21" i="9"/>
  <c r="N20" i="9"/>
  <c r="M20" i="9"/>
  <c r="L20" i="9"/>
  <c r="N19" i="9"/>
  <c r="M19" i="9"/>
  <c r="L19" i="9"/>
  <c r="N18" i="9"/>
  <c r="M18" i="9"/>
  <c r="L18" i="9"/>
  <c r="N17" i="9"/>
  <c r="M17" i="9"/>
  <c r="L17" i="9"/>
  <c r="N16" i="9"/>
  <c r="M16" i="9"/>
  <c r="L16" i="9"/>
  <c r="N15" i="9"/>
  <c r="M15" i="9"/>
  <c r="L15" i="9"/>
  <c r="N14" i="9"/>
  <c r="M14" i="9"/>
  <c r="L14" i="9"/>
  <c r="N13" i="9"/>
  <c r="M13" i="9"/>
  <c r="L13" i="9"/>
  <c r="N12" i="9"/>
  <c r="M12" i="9"/>
  <c r="L12" i="9"/>
  <c r="N11" i="9"/>
  <c r="M11" i="9"/>
  <c r="L11" i="9"/>
  <c r="N10" i="9"/>
  <c r="M10" i="9"/>
  <c r="L10" i="9"/>
  <c r="N9" i="9"/>
  <c r="M9" i="9"/>
  <c r="L9" i="9"/>
  <c r="N8" i="9"/>
  <c r="M8" i="9"/>
  <c r="L8" i="9"/>
  <c r="N7" i="9"/>
  <c r="M7" i="9"/>
  <c r="L7" i="9"/>
  <c r="M6" i="9"/>
  <c r="L6" i="9"/>
  <c r="N26" i="9" l="1"/>
  <c r="L26" i="9"/>
  <c r="M26" i="9"/>
  <c r="I35" i="9"/>
  <c r="I36" i="9" s="1"/>
  <c r="H35" i="9"/>
  <c r="H36" i="9" s="1"/>
  <c r="G35" i="9"/>
  <c r="G36" i="9" s="1"/>
  <c r="D35" i="9"/>
  <c r="D36" i="9" s="1"/>
  <c r="C35" i="9"/>
  <c r="C36" i="9" s="1"/>
  <c r="B35" i="9"/>
  <c r="B36" i="9" s="1"/>
</calcChain>
</file>

<file path=xl/sharedStrings.xml><?xml version="1.0" encoding="utf-8"?>
<sst xmlns="http://schemas.openxmlformats.org/spreadsheetml/2006/main" count="52" uniqueCount="38">
  <si>
    <t>Bauwirtschaft</t>
  </si>
  <si>
    <t>Einzelhandel, Tankstellen</t>
  </si>
  <si>
    <t>Medizinische Dienstleistungen</t>
  </si>
  <si>
    <t>Pflegerische Dienstleistungen</t>
  </si>
  <si>
    <t>Private Haushalte</t>
  </si>
  <si>
    <t>exterritoriale Organisationen</t>
  </si>
  <si>
    <t>Ingesamt</t>
  </si>
  <si>
    <t>keine Zuordnung möglich</t>
  </si>
  <si>
    <t>keine Angabe</t>
  </si>
  <si>
    <t>Chemie, Pharmazie</t>
  </si>
  <si>
    <t>Metall-, Elektrogewerbe</t>
  </si>
  <si>
    <t>Maschinen-, Automobilbau</t>
  </si>
  <si>
    <t>Forschung, Entwicklung</t>
  </si>
  <si>
    <t>Erziehung, Unterricht</t>
  </si>
  <si>
    <t>Landwirtschaft, Bergbau</t>
  </si>
  <si>
    <t>Beschäftigte</t>
  </si>
  <si>
    <t>Auszubildende</t>
  </si>
  <si>
    <t>Ausbildungsquote</t>
  </si>
  <si>
    <t>abs.</t>
  </si>
  <si>
    <t>%</t>
  </si>
  <si>
    <t>%-Pkte</t>
  </si>
  <si>
    <t>Wirtschaftssektoren</t>
  </si>
  <si>
    <t>insgesamt</t>
  </si>
  <si>
    <t>Finanz-, rechts-, wohnungs-wirtschaftl. Dienstleistungen</t>
  </si>
  <si>
    <t>Berechnungen des Bundesinstituts für Berufsbildung</t>
  </si>
  <si>
    <t>Beherbergung, Gastronomie</t>
  </si>
  <si>
    <t xml:space="preserve">Energie-/Wasserversorgung </t>
  </si>
  <si>
    <t>sonstige Bereiche, keine Angabe, keine Zuordnung</t>
  </si>
  <si>
    <t>Sonstige persönliche Dienst- leistungen (Friseur etc.)</t>
  </si>
  <si>
    <t>Sonstige wirtschaftsbezogene Dienstl. (Zeitarbeit etc.)</t>
  </si>
  <si>
    <t>Herstellung sonstiger Güter (Nahrung, Papier, Holz etc.)</t>
  </si>
  <si>
    <t>Kraftfahrzeug-, Großhandel</t>
  </si>
  <si>
    <t>Information, Kommunikation</t>
  </si>
  <si>
    <t>Kollektive Dienstleistungen (Verwaltung etc.)</t>
  </si>
  <si>
    <t xml:space="preserve">Verkehr, Luftfahrt, Lagerei </t>
  </si>
  <si>
    <t>2013-2014</t>
  </si>
  <si>
    <t>Quelle: Beschäftigungsstatistik der Bundesagentur für Arbeit; Stichtag jeweils 31. Dezember;</t>
  </si>
  <si>
    <t xml:space="preserve">Tabelle A4.10.1-14 Internet: Beschäftigte, Auszubildende und Ausbildungsquoten zwischen 2007, 2013 und 2014 in den neuen Bundesländern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</si>
</sst>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/>
    <xf numFmtId="1" fontId="3" fillId="0" borderId="0" xfId="0" applyNumberFormat="1" applyFont="1"/>
    <xf numFmtId="1" fontId="2" fillId="0" borderId="0" xfId="0" applyNumberFormat="1" applyFont="1"/>
    <xf numFmtId="164" fontId="3" fillId="0" borderId="0" xfId="0" applyNumberFormat="1" applyFont="1"/>
    <xf numFmtId="1" fontId="4" fillId="0" borderId="0" xfId="0" applyNumberFormat="1" applyFont="1"/>
    <xf numFmtId="1" fontId="5" fillId="0" borderId="0" xfId="0" applyNumberFormat="1" applyFont="1"/>
    <xf numFmtId="3" fontId="3" fillId="0" borderId="0" xfId="0" applyNumberFormat="1" applyFont="1"/>
    <xf numFmtId="0" fontId="3" fillId="2" borderId="6" xfId="0" applyFont="1" applyFill="1" applyBorder="1"/>
    <xf numFmtId="0" fontId="1" fillId="2" borderId="7" xfId="0" applyFont="1" applyFill="1" applyBorder="1"/>
    <xf numFmtId="0" fontId="1" fillId="2" borderId="0" xfId="0" applyFont="1" applyFill="1" applyBorder="1"/>
    <xf numFmtId="0" fontId="1" fillId="2" borderId="9" xfId="0" applyFont="1" applyFill="1" applyBorder="1"/>
    <xf numFmtId="0" fontId="3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/>
    </xf>
    <xf numFmtId="49" fontId="1" fillId="2" borderId="14" xfId="0" applyNumberFormat="1" applyFont="1" applyFill="1" applyBorder="1" applyAlignment="1">
      <alignment horizontal="right"/>
    </xf>
    <xf numFmtId="3" fontId="1" fillId="2" borderId="10" xfId="0" applyNumberFormat="1" applyFont="1" applyFill="1" applyBorder="1"/>
    <xf numFmtId="3" fontId="1" fillId="2" borderId="11" xfId="0" applyNumberFormat="1" applyFont="1" applyFill="1" applyBorder="1"/>
    <xf numFmtId="164" fontId="1" fillId="2" borderId="11" xfId="0" applyNumberFormat="1" applyFont="1" applyFill="1" applyBorder="1"/>
    <xf numFmtId="164" fontId="1" fillId="2" borderId="10" xfId="0" applyNumberFormat="1" applyFont="1" applyFill="1" applyBorder="1"/>
    <xf numFmtId="164" fontId="1" fillId="2" borderId="13" xfId="0" applyNumberFormat="1" applyFont="1" applyFill="1" applyBorder="1"/>
    <xf numFmtId="164" fontId="3" fillId="0" borderId="7" xfId="0" applyNumberFormat="1" applyFont="1" applyBorder="1"/>
    <xf numFmtId="164" fontId="3" fillId="0" borderId="0" xfId="0" applyNumberFormat="1" applyFont="1" applyBorder="1"/>
    <xf numFmtId="164" fontId="3" fillId="0" borderId="8" xfId="0" applyNumberFormat="1" applyFont="1" applyBorder="1"/>
    <xf numFmtId="0" fontId="3" fillId="2" borderId="15" xfId="0" applyFont="1" applyFill="1" applyBorder="1"/>
    <xf numFmtId="3" fontId="3" fillId="0" borderId="7" xfId="0" applyNumberFormat="1" applyFont="1" applyBorder="1"/>
    <xf numFmtId="3" fontId="3" fillId="0" borderId="0" xfId="0" applyNumberFormat="1" applyFont="1" applyBorder="1"/>
    <xf numFmtId="164" fontId="3" fillId="0" borderId="1" xfId="0" applyNumberFormat="1" applyFont="1" applyBorder="1"/>
    <xf numFmtId="164" fontId="1" fillId="2" borderId="12" xfId="0" applyNumberFormat="1" applyFont="1" applyFill="1" applyBorder="1"/>
    <xf numFmtId="1" fontId="2" fillId="0" borderId="6" xfId="0" applyNumberFormat="1" applyFont="1" applyBorder="1" applyAlignment="1">
      <alignment wrapText="1"/>
    </xf>
    <xf numFmtId="0" fontId="6" fillId="0" borderId="0" xfId="0" applyFont="1"/>
    <xf numFmtId="0" fontId="3" fillId="0" borderId="0" xfId="0" applyFont="1"/>
    <xf numFmtId="1" fontId="2" fillId="2" borderId="6" xfId="0" applyNumberFormat="1" applyFont="1" applyFill="1" applyBorder="1" applyAlignment="1">
      <alignment wrapText="1"/>
    </xf>
    <xf numFmtId="3" fontId="3" fillId="2" borderId="7" xfId="0" applyNumberFormat="1" applyFont="1" applyFill="1" applyBorder="1"/>
    <xf numFmtId="3" fontId="3" fillId="2" borderId="0" xfId="0" applyNumberFormat="1" applyFont="1" applyFill="1" applyBorder="1"/>
    <xf numFmtId="164" fontId="3" fillId="2" borderId="1" xfId="0" applyNumberFormat="1" applyFont="1" applyFill="1" applyBorder="1"/>
    <xf numFmtId="3" fontId="3" fillId="2" borderId="0" xfId="0" applyNumberFormat="1" applyFont="1" applyFill="1"/>
    <xf numFmtId="164" fontId="3" fillId="2" borderId="0" xfId="0" applyNumberFormat="1" applyFont="1" applyFill="1"/>
    <xf numFmtId="164" fontId="3" fillId="2" borderId="7" xfId="0" applyNumberFormat="1" applyFont="1" applyFill="1" applyBorder="1"/>
    <xf numFmtId="164" fontId="3" fillId="2" borderId="0" xfId="0" applyNumberFormat="1" applyFont="1" applyFill="1" applyBorder="1"/>
    <xf numFmtId="164" fontId="3" fillId="2" borderId="8" xfId="0" applyNumberFormat="1" applyFont="1" applyFill="1" applyBorder="1"/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zoomScale="80" zoomScaleNormal="80" workbookViewId="0">
      <selection activeCell="B44" sqref="B44"/>
    </sheetView>
  </sheetViews>
  <sheetFormatPr baseColWidth="10" defaultColWidth="11.44140625" defaultRowHeight="13.8" x14ac:dyDescent="0.3"/>
  <cols>
    <col min="1" max="1" width="27.109375" style="2" customWidth="1"/>
    <col min="2" max="5" width="10.88671875" style="2" customWidth="1"/>
    <col min="6" max="6" width="10.109375" style="2" customWidth="1"/>
    <col min="7" max="10" width="10" style="2" customWidth="1"/>
    <col min="11" max="11" width="9.109375" style="2" customWidth="1"/>
    <col min="12" max="15" width="6.5546875" style="2" customWidth="1"/>
    <col min="16" max="16" width="9.44140625" style="2" customWidth="1"/>
    <col min="17" max="16384" width="11.44140625" style="2"/>
  </cols>
  <sheetData>
    <row r="1" spans="1:16" ht="15.6" x14ac:dyDescent="0.3">
      <c r="A1" s="31" t="s">
        <v>37</v>
      </c>
    </row>
    <row r="2" spans="1:16" ht="13.5" thickBot="1" x14ac:dyDescent="0.25"/>
    <row r="3" spans="1:16" ht="14.4" x14ac:dyDescent="0.3">
      <c r="A3" s="25"/>
      <c r="B3" s="42" t="s">
        <v>15</v>
      </c>
      <c r="C3" s="43"/>
      <c r="D3" s="43"/>
      <c r="E3" s="43"/>
      <c r="F3" s="44"/>
      <c r="G3" s="45" t="s">
        <v>16</v>
      </c>
      <c r="H3" s="43"/>
      <c r="I3" s="43"/>
      <c r="J3" s="43"/>
      <c r="K3" s="43"/>
      <c r="L3" s="42" t="s">
        <v>17</v>
      </c>
      <c r="M3" s="43"/>
      <c r="N3" s="43"/>
      <c r="O3" s="43"/>
      <c r="P3" s="46"/>
    </row>
    <row r="4" spans="1:16" ht="12.75" x14ac:dyDescent="0.2">
      <c r="A4" s="8"/>
      <c r="B4" s="9">
        <v>2007</v>
      </c>
      <c r="C4" s="10">
        <v>2012</v>
      </c>
      <c r="D4" s="10">
        <v>2013</v>
      </c>
      <c r="E4" s="10">
        <v>2014</v>
      </c>
      <c r="F4" s="1" t="s">
        <v>35</v>
      </c>
      <c r="G4" s="10">
        <v>2007</v>
      </c>
      <c r="H4" s="10">
        <v>2012</v>
      </c>
      <c r="I4" s="10">
        <v>2013</v>
      </c>
      <c r="J4" s="10">
        <v>2014</v>
      </c>
      <c r="K4" s="1" t="s">
        <v>35</v>
      </c>
      <c r="L4" s="9">
        <v>2007</v>
      </c>
      <c r="M4" s="10">
        <v>2012</v>
      </c>
      <c r="N4" s="10">
        <v>2013</v>
      </c>
      <c r="O4" s="10">
        <v>2014</v>
      </c>
      <c r="P4" s="1" t="s">
        <v>35</v>
      </c>
    </row>
    <row r="5" spans="1:16" ht="13.5" thickBot="1" x14ac:dyDescent="0.25">
      <c r="A5" s="11" t="s">
        <v>21</v>
      </c>
      <c r="B5" s="12" t="s">
        <v>18</v>
      </c>
      <c r="C5" s="13" t="s">
        <v>18</v>
      </c>
      <c r="D5" s="13" t="s">
        <v>18</v>
      </c>
      <c r="E5" s="13" t="s">
        <v>18</v>
      </c>
      <c r="F5" s="14" t="s">
        <v>19</v>
      </c>
      <c r="G5" s="13" t="s">
        <v>18</v>
      </c>
      <c r="H5" s="13" t="s">
        <v>18</v>
      </c>
      <c r="I5" s="13" t="s">
        <v>18</v>
      </c>
      <c r="J5" s="13" t="s">
        <v>18</v>
      </c>
      <c r="K5" s="13" t="s">
        <v>19</v>
      </c>
      <c r="L5" s="12" t="s">
        <v>19</v>
      </c>
      <c r="M5" s="13" t="s">
        <v>19</v>
      </c>
      <c r="N5" s="13" t="s">
        <v>19</v>
      </c>
      <c r="O5" s="13" t="s">
        <v>19</v>
      </c>
      <c r="P5" s="15" t="s">
        <v>20</v>
      </c>
    </row>
    <row r="6" spans="1:16" ht="12.75" x14ac:dyDescent="0.2">
      <c r="A6" s="30" t="s">
        <v>14</v>
      </c>
      <c r="B6" s="26">
        <v>103380</v>
      </c>
      <c r="C6" s="27">
        <v>103966</v>
      </c>
      <c r="D6" s="27">
        <v>103299</v>
      </c>
      <c r="E6" s="27">
        <v>103604</v>
      </c>
      <c r="F6" s="28">
        <f>(100/D6*E6)-100</f>
        <v>0.29525939263690759</v>
      </c>
      <c r="G6" s="7">
        <v>7180</v>
      </c>
      <c r="H6" s="7">
        <v>4142</v>
      </c>
      <c r="I6" s="7">
        <v>4265</v>
      </c>
      <c r="J6" s="7">
        <v>4961</v>
      </c>
      <c r="K6" s="4">
        <f>(100/I6*J6)-100</f>
        <v>16.31887456037515</v>
      </c>
      <c r="L6" s="22">
        <f>100/B6*G6</f>
        <v>6.9452505320177984</v>
      </c>
      <c r="M6" s="23">
        <f>100/C6*H6</f>
        <v>3.9839947675201506</v>
      </c>
      <c r="N6" s="23">
        <f>100/D6*I6</f>
        <v>4.1287911790046374</v>
      </c>
      <c r="O6" s="23">
        <f>100/E6*J6</f>
        <v>4.7884251573298329</v>
      </c>
      <c r="P6" s="24">
        <f>O6-N6</f>
        <v>0.65963397832519544</v>
      </c>
    </row>
    <row r="7" spans="1:16" ht="12.75" x14ac:dyDescent="0.2">
      <c r="A7" s="33" t="s">
        <v>26</v>
      </c>
      <c r="B7" s="34">
        <v>110176</v>
      </c>
      <c r="C7" s="35">
        <v>109303</v>
      </c>
      <c r="D7" s="35">
        <v>109272</v>
      </c>
      <c r="E7" s="35">
        <v>109014</v>
      </c>
      <c r="F7" s="36">
        <f t="shared" ref="F7:F27" si="0">(100/D7*E7)-100</f>
        <v>-0.2361080606193724</v>
      </c>
      <c r="G7" s="37">
        <v>4817</v>
      </c>
      <c r="H7" s="37">
        <v>4180</v>
      </c>
      <c r="I7" s="37">
        <v>4081</v>
      </c>
      <c r="J7" s="37">
        <v>4772</v>
      </c>
      <c r="K7" s="38">
        <f>(100/I7*J7)-100</f>
        <v>16.932124479294288</v>
      </c>
      <c r="L7" s="39">
        <f t="shared" ref="L7:L25" si="1">100/B7*G7</f>
        <v>4.3720955562009873</v>
      </c>
      <c r="M7" s="40">
        <f t="shared" ref="M7:M25" si="2">100/C7*H7</f>
        <v>3.82423172282554</v>
      </c>
      <c r="N7" s="40">
        <f t="shared" ref="N7:N25" si="3">100/D7*I7</f>
        <v>3.7347170363862654</v>
      </c>
      <c r="O7" s="40">
        <f t="shared" ref="O7:O27" si="4">100/E7*J7</f>
        <v>4.3774194140202178</v>
      </c>
      <c r="P7" s="41">
        <f t="shared" ref="P7:P27" si="5">O7-N7</f>
        <v>0.64270237763395244</v>
      </c>
    </row>
    <row r="8" spans="1:16" ht="27.6" x14ac:dyDescent="0.3">
      <c r="A8" s="30" t="s">
        <v>30</v>
      </c>
      <c r="B8" s="26">
        <v>255237</v>
      </c>
      <c r="C8" s="27">
        <v>252879</v>
      </c>
      <c r="D8" s="27">
        <v>252923</v>
      </c>
      <c r="E8" s="27">
        <v>257714</v>
      </c>
      <c r="F8" s="28">
        <f t="shared" si="0"/>
        <v>1.8942524009283517</v>
      </c>
      <c r="G8" s="7">
        <v>17907</v>
      </c>
      <c r="H8" s="7">
        <v>12201</v>
      </c>
      <c r="I8" s="7">
        <v>11390</v>
      </c>
      <c r="J8" s="7">
        <v>11169</v>
      </c>
      <c r="K8" s="4">
        <f t="shared" ref="K8:K27" si="6">(100/I8*J8)-100</f>
        <v>-1.9402985074626855</v>
      </c>
      <c r="L8" s="22">
        <f t="shared" si="1"/>
        <v>7.0158323440567001</v>
      </c>
      <c r="M8" s="23">
        <f t="shared" si="2"/>
        <v>4.8248371750916448</v>
      </c>
      <c r="N8" s="23">
        <f t="shared" si="3"/>
        <v>4.5033468684144973</v>
      </c>
      <c r="O8" s="23">
        <f t="shared" si="4"/>
        <v>4.3338739843392284</v>
      </c>
      <c r="P8" s="24">
        <f t="shared" si="5"/>
        <v>-0.16947288407526884</v>
      </c>
    </row>
    <row r="9" spans="1:16" ht="12.75" x14ac:dyDescent="0.2">
      <c r="A9" s="33" t="s">
        <v>9</v>
      </c>
      <c r="B9" s="34">
        <v>139763</v>
      </c>
      <c r="C9" s="35">
        <v>143763</v>
      </c>
      <c r="D9" s="35">
        <v>144252</v>
      </c>
      <c r="E9" s="35">
        <v>145044</v>
      </c>
      <c r="F9" s="36">
        <f t="shared" si="0"/>
        <v>0.54903918143249086</v>
      </c>
      <c r="G9" s="37">
        <v>7412</v>
      </c>
      <c r="H9" s="37">
        <v>6317</v>
      </c>
      <c r="I9" s="37">
        <v>6233</v>
      </c>
      <c r="J9" s="37">
        <v>6042</v>
      </c>
      <c r="K9" s="38">
        <f t="shared" si="6"/>
        <v>-3.0643349911760112</v>
      </c>
      <c r="L9" s="39">
        <f t="shared" si="1"/>
        <v>5.3032633815816776</v>
      </c>
      <c r="M9" s="40">
        <f t="shared" si="2"/>
        <v>4.3940374087908571</v>
      </c>
      <c r="N9" s="40">
        <f t="shared" si="3"/>
        <v>4.3209106286221335</v>
      </c>
      <c r="O9" s="40">
        <f t="shared" si="4"/>
        <v>4.165632497724828</v>
      </c>
      <c r="P9" s="41">
        <f t="shared" si="5"/>
        <v>-0.15527813089730547</v>
      </c>
    </row>
    <row r="10" spans="1:16" ht="12.75" x14ac:dyDescent="0.2">
      <c r="A10" s="30" t="s">
        <v>10</v>
      </c>
      <c r="B10" s="26">
        <v>274066</v>
      </c>
      <c r="C10" s="27">
        <v>284259</v>
      </c>
      <c r="D10" s="27">
        <v>282588</v>
      </c>
      <c r="E10" s="27">
        <v>283836</v>
      </c>
      <c r="F10" s="28">
        <f t="shared" si="0"/>
        <v>0.44163234107605831</v>
      </c>
      <c r="G10" s="7">
        <v>16506</v>
      </c>
      <c r="H10" s="7">
        <v>13635</v>
      </c>
      <c r="I10" s="7">
        <v>13229</v>
      </c>
      <c r="J10" s="7">
        <v>13147</v>
      </c>
      <c r="K10" s="4">
        <f t="shared" si="6"/>
        <v>-0.61985032882303415</v>
      </c>
      <c r="L10" s="22">
        <f t="shared" si="1"/>
        <v>6.0226368830865553</v>
      </c>
      <c r="M10" s="23">
        <f t="shared" si="2"/>
        <v>4.7966818992538496</v>
      </c>
      <c r="N10" s="23">
        <f t="shared" si="3"/>
        <v>4.6813735898198088</v>
      </c>
      <c r="O10" s="23">
        <f t="shared" si="4"/>
        <v>4.6319001113318956</v>
      </c>
      <c r="P10" s="24">
        <f t="shared" si="5"/>
        <v>-4.9473478487913169E-2</v>
      </c>
    </row>
    <row r="11" spans="1:16" ht="12.75" x14ac:dyDescent="0.2">
      <c r="A11" s="33" t="s">
        <v>11</v>
      </c>
      <c r="B11" s="34">
        <v>198946</v>
      </c>
      <c r="C11" s="35">
        <v>221880</v>
      </c>
      <c r="D11" s="35">
        <v>225155</v>
      </c>
      <c r="E11" s="35">
        <v>229304</v>
      </c>
      <c r="F11" s="36">
        <f t="shared" si="0"/>
        <v>1.8427305633896651</v>
      </c>
      <c r="G11" s="37">
        <v>12219</v>
      </c>
      <c r="H11" s="37">
        <v>11274</v>
      </c>
      <c r="I11" s="37">
        <v>11552</v>
      </c>
      <c r="J11" s="37">
        <v>11710</v>
      </c>
      <c r="K11" s="38">
        <f t="shared" si="6"/>
        <v>1.3677285318559598</v>
      </c>
      <c r="L11" s="39">
        <f t="shared" si="1"/>
        <v>6.141867642475848</v>
      </c>
      <c r="M11" s="40">
        <f t="shared" si="2"/>
        <v>5.0811249323958894</v>
      </c>
      <c r="N11" s="40">
        <f t="shared" si="3"/>
        <v>5.1306877484399633</v>
      </c>
      <c r="O11" s="40">
        <f t="shared" si="4"/>
        <v>5.1067578411192134</v>
      </c>
      <c r="P11" s="41">
        <f t="shared" si="5"/>
        <v>-2.3929907320749955E-2</v>
      </c>
    </row>
    <row r="12" spans="1:16" ht="12.75" x14ac:dyDescent="0.2">
      <c r="A12" s="30" t="s">
        <v>0</v>
      </c>
      <c r="B12" s="26">
        <v>360389</v>
      </c>
      <c r="C12" s="27">
        <v>368708</v>
      </c>
      <c r="D12" s="27">
        <v>368959</v>
      </c>
      <c r="E12" s="27">
        <v>369373</v>
      </c>
      <c r="F12" s="28">
        <f t="shared" si="0"/>
        <v>0.11220758946116405</v>
      </c>
      <c r="G12" s="7">
        <v>22419</v>
      </c>
      <c r="H12" s="7">
        <v>17060</v>
      </c>
      <c r="I12" s="7">
        <v>16751</v>
      </c>
      <c r="J12" s="7">
        <v>17018</v>
      </c>
      <c r="K12" s="4">
        <f t="shared" si="6"/>
        <v>1.5939346904662415</v>
      </c>
      <c r="L12" s="22">
        <f t="shared" si="1"/>
        <v>6.2207781036602121</v>
      </c>
      <c r="M12" s="23">
        <f t="shared" si="2"/>
        <v>4.6269676817427339</v>
      </c>
      <c r="N12" s="23">
        <f t="shared" si="3"/>
        <v>4.5400708479803988</v>
      </c>
      <c r="O12" s="23">
        <f t="shared" si="4"/>
        <v>4.6072669090594065</v>
      </c>
      <c r="P12" s="24">
        <f t="shared" si="5"/>
        <v>6.7196061079007663E-2</v>
      </c>
    </row>
    <row r="13" spans="1:16" x14ac:dyDescent="0.3">
      <c r="A13" s="33" t="s">
        <v>31</v>
      </c>
      <c r="B13" s="34">
        <v>281038</v>
      </c>
      <c r="C13" s="35">
        <v>278864</v>
      </c>
      <c r="D13" s="35">
        <v>278788</v>
      </c>
      <c r="E13" s="35">
        <v>274216</v>
      </c>
      <c r="F13" s="36">
        <f t="shared" si="0"/>
        <v>-1.6399558087148591</v>
      </c>
      <c r="G13" s="37">
        <v>23246</v>
      </c>
      <c r="H13" s="37">
        <v>18278</v>
      </c>
      <c r="I13" s="37">
        <v>17913</v>
      </c>
      <c r="J13" s="37">
        <v>17512</v>
      </c>
      <c r="K13" s="38">
        <f t="shared" si="6"/>
        <v>-2.2385976664991887</v>
      </c>
      <c r="L13" s="39">
        <f t="shared" si="1"/>
        <v>8.2714793017314374</v>
      </c>
      <c r="M13" s="40">
        <f t="shared" si="2"/>
        <v>6.5544494807504732</v>
      </c>
      <c r="N13" s="40">
        <f t="shared" si="3"/>
        <v>6.425312423777207</v>
      </c>
      <c r="O13" s="40">
        <f t="shared" si="4"/>
        <v>6.3862064941505965</v>
      </c>
      <c r="P13" s="41">
        <f t="shared" si="5"/>
        <v>-3.9105929626610525E-2</v>
      </c>
    </row>
    <row r="14" spans="1:16" ht="12.75" x14ac:dyDescent="0.2">
      <c r="A14" s="30" t="s">
        <v>1</v>
      </c>
      <c r="B14" s="26">
        <v>382901</v>
      </c>
      <c r="C14" s="27">
        <v>425924</v>
      </c>
      <c r="D14" s="27">
        <v>427997</v>
      </c>
      <c r="E14" s="27">
        <v>438770</v>
      </c>
      <c r="F14" s="28">
        <f t="shared" si="0"/>
        <v>2.51707371780644</v>
      </c>
      <c r="G14" s="7">
        <v>24366</v>
      </c>
      <c r="H14" s="7">
        <v>19551</v>
      </c>
      <c r="I14" s="7">
        <v>18565</v>
      </c>
      <c r="J14" s="7">
        <v>18143</v>
      </c>
      <c r="K14" s="4">
        <f t="shared" si="6"/>
        <v>-2.2730945327228795</v>
      </c>
      <c r="L14" s="22">
        <f t="shared" si="1"/>
        <v>6.3635247753335724</v>
      </c>
      <c r="M14" s="23">
        <f t="shared" si="2"/>
        <v>4.5902555385467831</v>
      </c>
      <c r="N14" s="23">
        <f t="shared" si="3"/>
        <v>4.3376472264992509</v>
      </c>
      <c r="O14" s="23">
        <f t="shared" si="4"/>
        <v>4.1349682065774775</v>
      </c>
      <c r="P14" s="24">
        <f t="shared" si="5"/>
        <v>-0.2026790199217734</v>
      </c>
    </row>
    <row r="15" spans="1:16" ht="12.75" x14ac:dyDescent="0.2">
      <c r="A15" s="33" t="s">
        <v>34</v>
      </c>
      <c r="B15" s="34">
        <v>280512</v>
      </c>
      <c r="C15" s="35">
        <v>297741</v>
      </c>
      <c r="D15" s="35">
        <v>300163</v>
      </c>
      <c r="E15" s="35">
        <v>307648</v>
      </c>
      <c r="F15" s="36">
        <f t="shared" si="0"/>
        <v>2.4936451194850804</v>
      </c>
      <c r="G15" s="37">
        <v>7474</v>
      </c>
      <c r="H15" s="37">
        <v>7316</v>
      </c>
      <c r="I15" s="37">
        <v>7216</v>
      </c>
      <c r="J15" s="37">
        <v>7242</v>
      </c>
      <c r="K15" s="38">
        <f t="shared" si="6"/>
        <v>0.36031042128603019</v>
      </c>
      <c r="L15" s="39">
        <f t="shared" si="1"/>
        <v>2.6644136436230892</v>
      </c>
      <c r="M15" s="40">
        <f t="shared" si="2"/>
        <v>2.4571691503689448</v>
      </c>
      <c r="N15" s="40">
        <f t="shared" si="3"/>
        <v>2.4040271452510802</v>
      </c>
      <c r="O15" s="40">
        <f t="shared" si="4"/>
        <v>2.3539889744123155</v>
      </c>
      <c r="P15" s="41">
        <f t="shared" si="5"/>
        <v>-5.0038170838764717E-2</v>
      </c>
    </row>
    <row r="16" spans="1:16" ht="12.75" x14ac:dyDescent="0.2">
      <c r="A16" s="30" t="s">
        <v>32</v>
      </c>
      <c r="B16" s="26">
        <v>128175</v>
      </c>
      <c r="C16" s="27">
        <v>140128</v>
      </c>
      <c r="D16" s="27">
        <v>144174</v>
      </c>
      <c r="E16" s="27">
        <v>150689</v>
      </c>
      <c r="F16" s="28">
        <f t="shared" si="0"/>
        <v>4.5188452841705242</v>
      </c>
      <c r="G16" s="7">
        <v>4185</v>
      </c>
      <c r="H16" s="7">
        <v>4124</v>
      </c>
      <c r="I16" s="7">
        <v>4080</v>
      </c>
      <c r="J16" s="7">
        <v>3942</v>
      </c>
      <c r="K16" s="4">
        <f t="shared" si="6"/>
        <v>-3.3823529411764781</v>
      </c>
      <c r="L16" s="22">
        <f t="shared" si="1"/>
        <v>3.2650672908133411</v>
      </c>
      <c r="M16" s="23">
        <f t="shared" si="2"/>
        <v>2.9430235213519071</v>
      </c>
      <c r="N16" s="23">
        <f t="shared" si="3"/>
        <v>2.8299138540929709</v>
      </c>
      <c r="O16" s="23">
        <f t="shared" si="4"/>
        <v>2.6159839138888703</v>
      </c>
      <c r="P16" s="24">
        <f t="shared" si="5"/>
        <v>-0.21392994020410061</v>
      </c>
    </row>
    <row r="17" spans="1:16" ht="12.75" x14ac:dyDescent="0.2">
      <c r="A17" s="33" t="s">
        <v>25</v>
      </c>
      <c r="B17" s="34">
        <v>173503</v>
      </c>
      <c r="C17" s="35">
        <v>196888</v>
      </c>
      <c r="D17" s="35">
        <v>200056</v>
      </c>
      <c r="E17" s="35">
        <v>207891</v>
      </c>
      <c r="F17" s="36">
        <f t="shared" si="0"/>
        <v>3.9164034070460332</v>
      </c>
      <c r="G17" s="37">
        <v>22363</v>
      </c>
      <c r="H17" s="37">
        <v>12824</v>
      </c>
      <c r="I17" s="37">
        <v>12127</v>
      </c>
      <c r="J17" s="37">
        <v>11779</v>
      </c>
      <c r="K17" s="38">
        <f t="shared" si="6"/>
        <v>-2.869629751793525</v>
      </c>
      <c r="L17" s="39">
        <f t="shared" si="1"/>
        <v>12.889114309262665</v>
      </c>
      <c r="M17" s="40">
        <f t="shared" si="2"/>
        <v>6.5133476900572909</v>
      </c>
      <c r="N17" s="40">
        <f t="shared" si="3"/>
        <v>6.0618026952453317</v>
      </c>
      <c r="O17" s="40">
        <f t="shared" si="4"/>
        <v>5.6659499449230601</v>
      </c>
      <c r="P17" s="41">
        <f t="shared" si="5"/>
        <v>-0.39585275032227152</v>
      </c>
    </row>
    <row r="18" spans="1:16" ht="25.5" x14ac:dyDescent="0.2">
      <c r="A18" s="30" t="s">
        <v>23</v>
      </c>
      <c r="B18" s="26">
        <v>367122</v>
      </c>
      <c r="C18" s="27">
        <v>399172</v>
      </c>
      <c r="D18" s="27">
        <v>404620</v>
      </c>
      <c r="E18" s="27">
        <v>414635</v>
      </c>
      <c r="F18" s="28">
        <f t="shared" si="0"/>
        <v>2.4751618802827409</v>
      </c>
      <c r="G18" s="7">
        <v>19665</v>
      </c>
      <c r="H18" s="7">
        <v>16739</v>
      </c>
      <c r="I18" s="7">
        <v>15809</v>
      </c>
      <c r="J18" s="7">
        <v>15473</v>
      </c>
      <c r="K18" s="4">
        <f t="shared" si="6"/>
        <v>-2.1253716237586247</v>
      </c>
      <c r="L18" s="22">
        <f t="shared" si="1"/>
        <v>5.3565299818588921</v>
      </c>
      <c r="M18" s="23">
        <f t="shared" si="2"/>
        <v>4.193430400929925</v>
      </c>
      <c r="N18" s="23">
        <f t="shared" si="3"/>
        <v>3.9071227324403144</v>
      </c>
      <c r="O18" s="23">
        <f t="shared" si="4"/>
        <v>3.7317158464673748</v>
      </c>
      <c r="P18" s="24">
        <f t="shared" si="5"/>
        <v>-0.17540688597293963</v>
      </c>
    </row>
    <row r="19" spans="1:16" ht="12.75" x14ac:dyDescent="0.2">
      <c r="A19" s="33" t="s">
        <v>12</v>
      </c>
      <c r="B19" s="34">
        <v>54051</v>
      </c>
      <c r="C19" s="35">
        <v>63540</v>
      </c>
      <c r="D19" s="35">
        <v>65924</v>
      </c>
      <c r="E19" s="35">
        <v>67402</v>
      </c>
      <c r="F19" s="36">
        <f t="shared" si="0"/>
        <v>2.2419756082761921</v>
      </c>
      <c r="G19" s="37">
        <v>2525</v>
      </c>
      <c r="H19" s="37">
        <v>2073</v>
      </c>
      <c r="I19" s="37">
        <v>1938</v>
      </c>
      <c r="J19" s="37">
        <v>1823</v>
      </c>
      <c r="K19" s="38">
        <f t="shared" si="6"/>
        <v>-5.9339525283797769</v>
      </c>
      <c r="L19" s="39">
        <f t="shared" si="1"/>
        <v>4.6715139405376407</v>
      </c>
      <c r="M19" s="40">
        <f t="shared" si="2"/>
        <v>3.2625118035882905</v>
      </c>
      <c r="N19" s="40">
        <f t="shared" si="3"/>
        <v>2.939748801650385</v>
      </c>
      <c r="O19" s="40">
        <f t="shared" si="4"/>
        <v>2.7046675172843537</v>
      </c>
      <c r="P19" s="41">
        <f t="shared" si="5"/>
        <v>-0.23508128436603126</v>
      </c>
    </row>
    <row r="20" spans="1:16" ht="25.5" x14ac:dyDescent="0.2">
      <c r="A20" s="30" t="s">
        <v>29</v>
      </c>
      <c r="B20" s="26">
        <v>391448</v>
      </c>
      <c r="C20" s="27">
        <v>451151</v>
      </c>
      <c r="D20" s="27">
        <v>462164</v>
      </c>
      <c r="E20" s="27">
        <v>482023</v>
      </c>
      <c r="F20" s="28">
        <f t="shared" si="0"/>
        <v>4.2969595208627283</v>
      </c>
      <c r="G20" s="7">
        <v>8036</v>
      </c>
      <c r="H20" s="7">
        <v>6987</v>
      </c>
      <c r="I20" s="7">
        <v>6751</v>
      </c>
      <c r="J20" s="7">
        <v>6510</v>
      </c>
      <c r="K20" s="4">
        <f t="shared" si="6"/>
        <v>-3.569841504962227</v>
      </c>
      <c r="L20" s="22">
        <f t="shared" si="1"/>
        <v>2.0528908054198771</v>
      </c>
      <c r="M20" s="23">
        <f t="shared" si="2"/>
        <v>1.5487054223530481</v>
      </c>
      <c r="N20" s="23">
        <f t="shared" si="3"/>
        <v>1.4607368812802384</v>
      </c>
      <c r="O20" s="23">
        <f t="shared" si="4"/>
        <v>1.3505579609271758</v>
      </c>
      <c r="P20" s="24">
        <f t="shared" si="5"/>
        <v>-0.11017892035306254</v>
      </c>
    </row>
    <row r="21" spans="1:16" ht="12.75" x14ac:dyDescent="0.2">
      <c r="A21" s="33" t="s">
        <v>13</v>
      </c>
      <c r="B21" s="34">
        <v>329721</v>
      </c>
      <c r="C21" s="35">
        <v>287180</v>
      </c>
      <c r="D21" s="35">
        <v>289524</v>
      </c>
      <c r="E21" s="35">
        <v>294846</v>
      </c>
      <c r="F21" s="36">
        <f t="shared" si="0"/>
        <v>1.8381895801384331</v>
      </c>
      <c r="G21" s="37">
        <v>74732</v>
      </c>
      <c r="H21" s="37">
        <v>21961</v>
      </c>
      <c r="I21" s="37">
        <v>17354</v>
      </c>
      <c r="J21" s="37">
        <v>14859</v>
      </c>
      <c r="K21" s="38">
        <f t="shared" si="6"/>
        <v>-14.377088855595247</v>
      </c>
      <c r="L21" s="39">
        <f t="shared" si="1"/>
        <v>22.665223021888202</v>
      </c>
      <c r="M21" s="40">
        <f t="shared" si="2"/>
        <v>7.647120272999512</v>
      </c>
      <c r="N21" s="40">
        <f t="shared" si="3"/>
        <v>5.993976319752421</v>
      </c>
      <c r="O21" s="40">
        <f t="shared" si="4"/>
        <v>5.0395799841273066</v>
      </c>
      <c r="P21" s="41">
        <f t="shared" si="5"/>
        <v>-0.95439633562511439</v>
      </c>
    </row>
    <row r="22" spans="1:16" ht="12.75" x14ac:dyDescent="0.2">
      <c r="A22" s="30" t="s">
        <v>2</v>
      </c>
      <c r="B22" s="26">
        <v>376249</v>
      </c>
      <c r="C22" s="27">
        <v>428330</v>
      </c>
      <c r="D22" s="27">
        <v>435810</v>
      </c>
      <c r="E22" s="27">
        <v>441621</v>
      </c>
      <c r="F22" s="28">
        <f t="shared" si="0"/>
        <v>1.333379224891587</v>
      </c>
      <c r="G22" s="7">
        <v>19632</v>
      </c>
      <c r="H22" s="7">
        <v>20682</v>
      </c>
      <c r="I22" s="7">
        <v>20598</v>
      </c>
      <c r="J22" s="7">
        <v>20676</v>
      </c>
      <c r="K22" s="4">
        <f t="shared" si="6"/>
        <v>0.37867754150887833</v>
      </c>
      <c r="L22" s="22">
        <f t="shared" si="1"/>
        <v>5.2178211769333602</v>
      </c>
      <c r="M22" s="23">
        <f t="shared" si="2"/>
        <v>4.8285200663040175</v>
      </c>
      <c r="N22" s="23">
        <f t="shared" si="3"/>
        <v>4.7263715839471327</v>
      </c>
      <c r="O22" s="23">
        <f t="shared" si="4"/>
        <v>4.6818425754210056</v>
      </c>
      <c r="P22" s="24">
        <f t="shared" si="5"/>
        <v>-4.4529008526127178E-2</v>
      </c>
    </row>
    <row r="23" spans="1:16" ht="12.75" x14ac:dyDescent="0.2">
      <c r="A23" s="33" t="s">
        <v>3</v>
      </c>
      <c r="B23" s="34">
        <v>351790</v>
      </c>
      <c r="C23" s="35">
        <v>432611</v>
      </c>
      <c r="D23" s="35">
        <v>444636</v>
      </c>
      <c r="E23" s="35">
        <v>453175</v>
      </c>
      <c r="F23" s="36">
        <f t="shared" si="0"/>
        <v>1.9204472872192184</v>
      </c>
      <c r="G23" s="37">
        <v>15801</v>
      </c>
      <c r="H23" s="37">
        <v>12773</v>
      </c>
      <c r="I23" s="37">
        <v>11987</v>
      </c>
      <c r="J23" s="37">
        <v>10280</v>
      </c>
      <c r="K23" s="38">
        <f t="shared" si="6"/>
        <v>-14.24042712939017</v>
      </c>
      <c r="L23" s="39">
        <f t="shared" si="1"/>
        <v>4.4916001023337788</v>
      </c>
      <c r="M23" s="40">
        <f t="shared" si="2"/>
        <v>2.9525370367373922</v>
      </c>
      <c r="N23" s="40">
        <f t="shared" si="3"/>
        <v>2.6959130614705065</v>
      </c>
      <c r="O23" s="40">
        <f t="shared" si="4"/>
        <v>2.2684393446240412</v>
      </c>
      <c r="P23" s="41">
        <f t="shared" si="5"/>
        <v>-0.42747371684646529</v>
      </c>
    </row>
    <row r="24" spans="1:16" ht="27.6" x14ac:dyDescent="0.3">
      <c r="A24" s="30" t="s">
        <v>28</v>
      </c>
      <c r="B24" s="26">
        <v>136980</v>
      </c>
      <c r="C24" s="27">
        <v>139886</v>
      </c>
      <c r="D24" s="27">
        <v>137820</v>
      </c>
      <c r="E24" s="27">
        <v>138392</v>
      </c>
      <c r="F24" s="28">
        <f t="shared" si="0"/>
        <v>0.41503410245246641</v>
      </c>
      <c r="G24" s="7">
        <v>9767</v>
      </c>
      <c r="H24" s="7">
        <v>6684</v>
      </c>
      <c r="I24" s="7">
        <v>6287</v>
      </c>
      <c r="J24" s="7">
        <v>6129</v>
      </c>
      <c r="K24" s="4">
        <f t="shared" si="6"/>
        <v>-2.5131223158899303</v>
      </c>
      <c r="L24" s="22">
        <f t="shared" si="1"/>
        <v>7.1302379909475837</v>
      </c>
      <c r="M24" s="23">
        <f t="shared" si="2"/>
        <v>4.7781765151623459</v>
      </c>
      <c r="N24" s="23">
        <f t="shared" si="3"/>
        <v>4.5617472065012334</v>
      </c>
      <c r="O24" s="23">
        <f t="shared" si="4"/>
        <v>4.4287242037111971</v>
      </c>
      <c r="P24" s="24">
        <f t="shared" si="5"/>
        <v>-0.13302300279003632</v>
      </c>
    </row>
    <row r="25" spans="1:16" ht="25.5" x14ac:dyDescent="0.2">
      <c r="A25" s="33" t="s">
        <v>33</v>
      </c>
      <c r="B25" s="34">
        <v>523481</v>
      </c>
      <c r="C25" s="35">
        <v>510281</v>
      </c>
      <c r="D25" s="35">
        <v>514608</v>
      </c>
      <c r="E25" s="35">
        <v>499789</v>
      </c>
      <c r="F25" s="36">
        <f t="shared" si="0"/>
        <v>-2.8796676305071003</v>
      </c>
      <c r="G25" s="37">
        <v>31483</v>
      </c>
      <c r="H25" s="37">
        <v>14104</v>
      </c>
      <c r="I25" s="37">
        <v>12357</v>
      </c>
      <c r="J25" s="37">
        <v>11429</v>
      </c>
      <c r="K25" s="38">
        <f t="shared" si="6"/>
        <v>-7.5099134094035804</v>
      </c>
      <c r="L25" s="39">
        <f t="shared" si="1"/>
        <v>6.0141628827025242</v>
      </c>
      <c r="M25" s="40">
        <f t="shared" si="2"/>
        <v>2.7639673042892055</v>
      </c>
      <c r="N25" s="40">
        <f t="shared" si="3"/>
        <v>2.4012452196623451</v>
      </c>
      <c r="O25" s="40">
        <f t="shared" si="4"/>
        <v>2.2867650148362606</v>
      </c>
      <c r="P25" s="41">
        <f t="shared" si="5"/>
        <v>-0.11448020482608445</v>
      </c>
    </row>
    <row r="26" spans="1:16" ht="25.5" x14ac:dyDescent="0.2">
      <c r="A26" s="30" t="s">
        <v>27</v>
      </c>
      <c r="B26" s="26">
        <f>B27-SUM(B6:B25)</f>
        <v>4570</v>
      </c>
      <c r="C26" s="27">
        <f>C27-SUM(C6:C25)</f>
        <v>13031</v>
      </c>
      <c r="D26" s="27">
        <f>D27-SUM(D6:D25)</f>
        <v>13272</v>
      </c>
      <c r="E26" s="27">
        <v>11472</v>
      </c>
      <c r="F26" s="28">
        <f t="shared" si="0"/>
        <v>-13.562386980108499</v>
      </c>
      <c r="G26" s="7">
        <f>G27-SUM(G6:G25)</f>
        <v>2380</v>
      </c>
      <c r="H26" s="7">
        <f>H27-SUM(H6:H25)</f>
        <v>2063</v>
      </c>
      <c r="I26" s="7">
        <f>I27-SUM(I6:I25)</f>
        <v>1681</v>
      </c>
      <c r="J26" s="7">
        <v>292</v>
      </c>
      <c r="K26" s="4">
        <f t="shared" si="6"/>
        <v>-82.62938726948245</v>
      </c>
      <c r="L26" s="22">
        <f t="shared" ref="L26:N27" si="7">100/B26*G26</f>
        <v>52.078774617067829</v>
      </c>
      <c r="M26" s="23">
        <f t="shared" si="7"/>
        <v>15.831478781367508</v>
      </c>
      <c r="N26" s="23">
        <f t="shared" si="7"/>
        <v>12.66576250753466</v>
      </c>
      <c r="O26" s="23">
        <f t="shared" si="4"/>
        <v>2.5453277545327757</v>
      </c>
      <c r="P26" s="24">
        <f t="shared" si="5"/>
        <v>-10.120434753001884</v>
      </c>
    </row>
    <row r="27" spans="1:16" ht="13.5" thickBot="1" x14ac:dyDescent="0.25">
      <c r="A27" s="16" t="s">
        <v>22</v>
      </c>
      <c r="B27" s="17">
        <v>5223498</v>
      </c>
      <c r="C27" s="18">
        <v>5549485</v>
      </c>
      <c r="D27" s="18">
        <v>5606004</v>
      </c>
      <c r="E27" s="18">
        <v>5680458</v>
      </c>
      <c r="F27" s="29">
        <f t="shared" si="0"/>
        <v>1.3281117887179619</v>
      </c>
      <c r="G27" s="18">
        <v>354115</v>
      </c>
      <c r="H27" s="18">
        <v>234968</v>
      </c>
      <c r="I27" s="18">
        <v>222164</v>
      </c>
      <c r="J27" s="18">
        <v>214908</v>
      </c>
      <c r="K27" s="19">
        <f t="shared" si="6"/>
        <v>-3.2660557065951252</v>
      </c>
      <c r="L27" s="20">
        <f t="shared" si="7"/>
        <v>6.7792693708315772</v>
      </c>
      <c r="M27" s="19">
        <f t="shared" si="7"/>
        <v>4.2340505470327425</v>
      </c>
      <c r="N27" s="19">
        <f t="shared" si="7"/>
        <v>3.9629654206454368</v>
      </c>
      <c r="O27" s="19">
        <f t="shared" si="4"/>
        <v>3.7832864885190594</v>
      </c>
      <c r="P27" s="21">
        <f t="shared" si="5"/>
        <v>-0.17967893212637742</v>
      </c>
    </row>
    <row r="28" spans="1:16" ht="12.75" hidden="1" x14ac:dyDescent="0.2">
      <c r="A28" s="3" t="s">
        <v>4</v>
      </c>
      <c r="B28" s="2">
        <v>2373</v>
      </c>
      <c r="C28" s="2">
        <v>3321</v>
      </c>
      <c r="D28" s="2">
        <v>3593</v>
      </c>
      <c r="G28" s="2">
        <v>0</v>
      </c>
      <c r="H28" s="2">
        <v>0</v>
      </c>
      <c r="I28" s="2">
        <v>0</v>
      </c>
    </row>
    <row r="29" spans="1:16" ht="12.75" hidden="1" x14ac:dyDescent="0.2">
      <c r="A29" s="3" t="s">
        <v>5</v>
      </c>
      <c r="B29" s="2">
        <v>1607</v>
      </c>
      <c r="C29" s="2">
        <v>1872</v>
      </c>
      <c r="D29" s="2">
        <v>1966</v>
      </c>
      <c r="G29" s="2">
        <v>0</v>
      </c>
      <c r="H29" s="2">
        <v>0</v>
      </c>
      <c r="I29" s="2">
        <v>0</v>
      </c>
    </row>
    <row r="30" spans="1:16" ht="12.75" hidden="1" x14ac:dyDescent="0.2"/>
    <row r="31" spans="1:16" ht="12.75" hidden="1" x14ac:dyDescent="0.2">
      <c r="A31" s="3" t="s">
        <v>6</v>
      </c>
      <c r="B31" s="2">
        <v>5223498</v>
      </c>
      <c r="C31" s="2">
        <v>5549485</v>
      </c>
      <c r="D31" s="2">
        <v>5605976</v>
      </c>
      <c r="G31" s="2">
        <v>354111</v>
      </c>
      <c r="H31" s="2">
        <v>234962</v>
      </c>
      <c r="I31" s="2">
        <v>222160</v>
      </c>
    </row>
    <row r="32" spans="1:16" ht="12.75" hidden="1" x14ac:dyDescent="0.2">
      <c r="A32" s="3" t="s">
        <v>7</v>
      </c>
      <c r="B32" s="2">
        <v>0</v>
      </c>
      <c r="C32" s="2">
        <v>0</v>
      </c>
      <c r="D32" s="2">
        <v>0</v>
      </c>
      <c r="G32" s="2">
        <v>0</v>
      </c>
      <c r="H32" s="2">
        <v>0</v>
      </c>
      <c r="I32" s="2">
        <v>0</v>
      </c>
    </row>
    <row r="33" spans="1:11" ht="12.75" hidden="1" x14ac:dyDescent="0.2">
      <c r="A33" s="3" t="s">
        <v>8</v>
      </c>
      <c r="B33" s="2">
        <v>256</v>
      </c>
      <c r="C33" s="2">
        <v>51</v>
      </c>
      <c r="D33" s="2">
        <v>0</v>
      </c>
      <c r="G33" s="2">
        <v>16</v>
      </c>
      <c r="H33" s="2">
        <v>0</v>
      </c>
      <c r="I33" s="2">
        <v>0</v>
      </c>
    </row>
    <row r="34" spans="1:11" ht="12.75" hidden="1" x14ac:dyDescent="0.2"/>
    <row r="35" spans="1:11" ht="12.75" hidden="1" x14ac:dyDescent="0.2">
      <c r="B35" s="5">
        <f>SUM(B6:B29)+B33</f>
        <v>10451232</v>
      </c>
      <c r="C35" s="5">
        <f t="shared" ref="C35:I35" si="8">SUM(C6:C29)+C33</f>
        <v>11104214</v>
      </c>
      <c r="D35" s="5">
        <f t="shared" si="8"/>
        <v>11217567</v>
      </c>
      <c r="E35" s="5"/>
      <c r="F35" s="5"/>
      <c r="G35" s="5">
        <f t="shared" si="8"/>
        <v>708246</v>
      </c>
      <c r="H35" s="5">
        <f>SUM(H6:H29)+H33</f>
        <v>469936</v>
      </c>
      <c r="I35" s="5">
        <f t="shared" si="8"/>
        <v>444328</v>
      </c>
      <c r="J35" s="5"/>
      <c r="K35" s="5"/>
    </row>
    <row r="36" spans="1:11" ht="12.75" hidden="1" x14ac:dyDescent="0.2">
      <c r="B36" s="6">
        <f>B27-B35</f>
        <v>-5227734</v>
      </c>
      <c r="C36" s="6">
        <f>C27-C35</f>
        <v>-5554729</v>
      </c>
      <c r="D36" s="6">
        <f>D27-D35</f>
        <v>-5611563</v>
      </c>
      <c r="E36" s="6"/>
      <c r="F36" s="6"/>
      <c r="G36" s="6">
        <f>G27-G35</f>
        <v>-354131</v>
      </c>
      <c r="H36" s="6">
        <f>H27-H35</f>
        <v>-234968</v>
      </c>
      <c r="I36" s="6">
        <f>I27-I35</f>
        <v>-222164</v>
      </c>
      <c r="J36" s="6"/>
      <c r="K36" s="6"/>
    </row>
    <row r="37" spans="1:11" x14ac:dyDescent="0.3">
      <c r="A37" s="32" t="s">
        <v>36</v>
      </c>
    </row>
    <row r="38" spans="1:11" x14ac:dyDescent="0.3">
      <c r="A38" s="32" t="s">
        <v>24</v>
      </c>
    </row>
  </sheetData>
  <mergeCells count="3">
    <mergeCell ref="B3:F3"/>
    <mergeCell ref="G3:K3"/>
    <mergeCell ref="L3:P3"/>
  </mergeCells>
  <pageMargins left="0.70866141732283472" right="0.70866141732283472" top="0.78740157480314965" bottom="0.78740157480314965" header="0.31496062992125984" footer="0.31496062992125984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A4.10.1-14 Internet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Troltsch</dc:creator>
  <cp:lastModifiedBy>Friedrich, Michael</cp:lastModifiedBy>
  <cp:lastPrinted>2015-11-27T15:01:17Z</cp:lastPrinted>
  <dcterms:created xsi:type="dcterms:W3CDTF">2015-01-15T14:59:27Z</dcterms:created>
  <dcterms:modified xsi:type="dcterms:W3CDTF">2016-02-01T16:28:01Z</dcterms:modified>
</cp:coreProperties>
</file>