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40" yWindow="-300" windowWidth="16515" windowHeight="6195"/>
  </bookViews>
  <sheets>
    <sheet name="Tabelle A4.10.1-2" sheetId="8" r:id="rId1"/>
  </sheets>
  <calcPr calcId="145621"/>
</workbook>
</file>

<file path=xl/calcChain.xml><?xml version="1.0" encoding="utf-8"?>
<calcChain xmlns="http://schemas.openxmlformats.org/spreadsheetml/2006/main">
  <c r="K19" i="8" l="1"/>
  <c r="P10" i="8" l="1"/>
  <c r="P19" i="8"/>
  <c r="P18" i="8"/>
  <c r="P17" i="8"/>
  <c r="P16" i="8"/>
  <c r="P15" i="8"/>
  <c r="P14" i="8"/>
  <c r="P13" i="8"/>
  <c r="P12" i="8"/>
  <c r="P11" i="8"/>
  <c r="P9" i="8"/>
  <c r="P8" i="8"/>
  <c r="P7" i="8"/>
  <c r="P6" i="8"/>
  <c r="O19" i="8"/>
  <c r="O18" i="8"/>
  <c r="O17" i="8"/>
  <c r="O16" i="8"/>
  <c r="O15" i="8"/>
  <c r="O14" i="8"/>
  <c r="O13" i="8"/>
  <c r="O12" i="8"/>
  <c r="O11" i="8"/>
  <c r="O10" i="8"/>
  <c r="O9" i="8"/>
  <c r="O8" i="8"/>
  <c r="O7" i="8"/>
  <c r="O6" i="8"/>
  <c r="K18" i="8"/>
  <c r="K17" i="8"/>
  <c r="K16" i="8"/>
  <c r="K15" i="8"/>
  <c r="K14" i="8"/>
  <c r="K13" i="8"/>
  <c r="K12" i="8"/>
  <c r="K11" i="8"/>
  <c r="K10" i="8"/>
  <c r="K9" i="8"/>
  <c r="K8" i="8"/>
  <c r="K7" i="8"/>
  <c r="K6" i="8"/>
  <c r="F19" i="8"/>
  <c r="F18" i="8"/>
  <c r="F17" i="8"/>
  <c r="F16" i="8"/>
  <c r="F15" i="8"/>
  <c r="F14" i="8"/>
  <c r="F13" i="8"/>
  <c r="F12" i="8"/>
  <c r="F11" i="8"/>
  <c r="F10" i="8"/>
  <c r="F9" i="8"/>
  <c r="F8" i="8"/>
  <c r="F7" i="8"/>
  <c r="F6" i="8"/>
  <c r="J18" i="8"/>
  <c r="J14" i="8"/>
  <c r="J11" i="8"/>
  <c r="J8" i="8"/>
  <c r="J19" i="8" s="1"/>
  <c r="L6" i="8"/>
  <c r="M6" i="8"/>
  <c r="N6" i="8"/>
  <c r="L7" i="8"/>
  <c r="M7" i="8"/>
  <c r="N7" i="8"/>
  <c r="L8" i="8"/>
  <c r="M8" i="8"/>
  <c r="N8" i="8"/>
  <c r="L9" i="8"/>
  <c r="M9" i="8"/>
  <c r="N9" i="8"/>
  <c r="L10" i="8"/>
  <c r="M10" i="8"/>
  <c r="N10" i="8"/>
  <c r="L11" i="8"/>
  <c r="M11" i="8"/>
  <c r="N11" i="8"/>
  <c r="L12" i="8"/>
  <c r="M12" i="8"/>
  <c r="N12" i="8"/>
  <c r="L13" i="8"/>
  <c r="M13" i="8"/>
  <c r="N13" i="8"/>
  <c r="E18" i="8"/>
  <c r="E14" i="8"/>
  <c r="E11" i="8"/>
  <c r="E19" i="8" s="1"/>
  <c r="E8" i="8"/>
  <c r="E15" i="8" s="1"/>
  <c r="J15" i="8" l="1"/>
  <c r="I18" i="8" l="1"/>
  <c r="H18" i="8"/>
  <c r="G18" i="8"/>
  <c r="D18" i="8"/>
  <c r="C18" i="8"/>
  <c r="B18" i="8"/>
  <c r="I14" i="8"/>
  <c r="H14" i="8"/>
  <c r="G14" i="8"/>
  <c r="D14" i="8"/>
  <c r="C14" i="8"/>
  <c r="B14" i="8"/>
  <c r="I11" i="8"/>
  <c r="H11" i="8"/>
  <c r="G11" i="8"/>
  <c r="D11" i="8"/>
  <c r="C11" i="8"/>
  <c r="B11" i="8"/>
  <c r="I8" i="8"/>
  <c r="H8" i="8"/>
  <c r="G8" i="8"/>
  <c r="D8" i="8"/>
  <c r="C8" i="8"/>
  <c r="B8" i="8"/>
  <c r="N18" i="8" l="1"/>
  <c r="I15" i="8"/>
  <c r="H15" i="8"/>
  <c r="N14" i="8"/>
  <c r="D15" i="8"/>
  <c r="M14" i="8"/>
  <c r="G15" i="8"/>
  <c r="L15" i="8" s="1"/>
  <c r="B15" i="8"/>
  <c r="M18" i="8"/>
  <c r="C15" i="8"/>
  <c r="L18" i="8"/>
  <c r="L14" i="8"/>
  <c r="N19" i="8"/>
  <c r="M19" i="8"/>
  <c r="L19" i="8"/>
  <c r="N17" i="8"/>
  <c r="M17" i="8"/>
  <c r="L17" i="8"/>
  <c r="N16" i="8"/>
  <c r="M16" i="8"/>
  <c r="L16" i="8"/>
  <c r="N15" i="8" l="1"/>
  <c r="M15" i="8"/>
</calcChain>
</file>

<file path=xl/sharedStrings.xml><?xml version="1.0" encoding="utf-8"?>
<sst xmlns="http://schemas.openxmlformats.org/spreadsheetml/2006/main" count="39" uniqueCount="25">
  <si>
    <t>Insgesamt</t>
  </si>
  <si>
    <t>Auszubildende</t>
  </si>
  <si>
    <t>Ausbildungsquote</t>
  </si>
  <si>
    <t>Beschäftigte</t>
  </si>
  <si>
    <t>abs.</t>
  </si>
  <si>
    <t>%</t>
  </si>
  <si>
    <t>%-Pkte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</si>
  <si>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</si>
  <si>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</si>
  <si>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</si>
  <si>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</si>
  <si>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</si>
  <si>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</si>
  <si>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</si>
  <si>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Berechnungen des Bundesinstituts für Berufsbildung</t>
  </si>
  <si>
    <t>2013-2014</t>
  </si>
  <si>
    <t>Quelle: Betriebsdatei der Beschäftigungsstatistik der Bundesagentur für Arbeit; Stichtag jeweils 31. Dezember;</t>
  </si>
  <si>
    <t>Tabelle A4.10.1-2: Beschäftigte, Auszubildende und Ausbildungsquoten zwischen 2007, 2013 und 2014 in Deutschland</t>
  </si>
  <si>
    <t>1 bis 4 Beschäftigte</t>
  </si>
  <si>
    <t>5 bis 9 Beschäftigte</t>
  </si>
  <si>
    <t>10 bis 19 Beschäftigte</t>
  </si>
  <si>
    <t>20 bis 49 Beschäftigte</t>
  </si>
  <si>
    <t>50 bis 99 Beschäftigte</t>
  </si>
  <si>
    <t>100 bis 249 Beschäftigte</t>
  </si>
  <si>
    <t>250 bis 499 Beschäftigte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</si>
</sst>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4" tint="-0.499984740745262"/>
      <name val="Calibri"/>
      <family val="2"/>
      <scheme val="minor"/>
    </font>
    <font>
      <sz val="9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7" fillId="0" borderId="0" applyNumberFormat="0" applyFill="0" applyBorder="0" applyAlignment="0" applyProtection="0"/>
    <xf numFmtId="0" fontId="8" fillId="0" borderId="16" applyNumberFormat="0" applyFill="0" applyAlignment="0" applyProtection="0"/>
    <xf numFmtId="0" fontId="9" fillId="0" borderId="17" applyNumberFormat="0" applyFill="0" applyAlignment="0" applyProtection="0"/>
    <xf numFmtId="0" fontId="10" fillId="0" borderId="18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19" applyNumberFormat="0" applyAlignment="0" applyProtection="0"/>
    <xf numFmtId="0" fontId="15" fillId="7" borderId="20" applyNumberFormat="0" applyAlignment="0" applyProtection="0"/>
    <xf numFmtId="0" fontId="16" fillId="7" borderId="19" applyNumberFormat="0" applyAlignment="0" applyProtection="0"/>
    <xf numFmtId="0" fontId="17" fillId="0" borderId="21" applyNumberFormat="0" applyFill="0" applyAlignment="0" applyProtection="0"/>
    <xf numFmtId="0" fontId="18" fillId="8" borderId="22" applyNumberFormat="0" applyAlignment="0" applyProtection="0"/>
    <xf numFmtId="0" fontId="19" fillId="0" borderId="0" applyNumberFormat="0" applyFill="0" applyBorder="0" applyAlignment="0" applyProtection="0"/>
    <xf numFmtId="0" fontId="6" fillId="9" borderId="23" applyNumberFormat="0" applyFont="0" applyAlignment="0" applyProtection="0"/>
    <xf numFmtId="0" fontId="20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1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1" fillId="33" borderId="0" applyNumberFormat="0" applyBorder="0" applyAlignment="0" applyProtection="0"/>
  </cellStyleXfs>
  <cellXfs count="47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1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2" fillId="2" borderId="5" xfId="0" applyFont="1" applyFill="1" applyBorder="1" applyAlignment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/>
    </xf>
    <xf numFmtId="4" fontId="3" fillId="0" borderId="0" xfId="0" applyNumberFormat="1" applyFont="1"/>
    <xf numFmtId="2" fontId="3" fillId="0" borderId="0" xfId="0" applyNumberFormat="1" applyFont="1"/>
    <xf numFmtId="0" fontId="22" fillId="0" borderId="0" xfId="0" applyFont="1"/>
    <xf numFmtId="164" fontId="2" fillId="0" borderId="10" xfId="0" applyNumberFormat="1" applyFont="1" applyBorder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164" fontId="23" fillId="0" borderId="0" xfId="0" applyNumberFormat="1" applyFont="1"/>
    <xf numFmtId="164" fontId="4" fillId="0" borderId="0" xfId="0" applyNumberFormat="1" applyFont="1"/>
    <xf numFmtId="2" fontId="4" fillId="0" borderId="0" xfId="0" applyNumberFormat="1" applyFont="1"/>
    <xf numFmtId="0" fontId="24" fillId="0" borderId="0" xfId="0" applyFont="1"/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7"/>
  <sheetViews>
    <sheetView tabSelected="1" zoomScale="90" zoomScaleNormal="90" workbookViewId="0">
      <selection activeCell="B26" sqref="B26"/>
    </sheetView>
  </sheetViews>
  <sheetFormatPr baseColWidth="10" defaultColWidth="11.42578125" defaultRowHeight="12.75" x14ac:dyDescent="0.2"/>
  <cols>
    <col min="1" max="1" width="25.28515625" style="1" customWidth="1"/>
    <col min="2" max="2" width="9.5703125" style="1" customWidth="1"/>
    <col min="3" max="3" width="9.5703125" style="1" hidden="1" customWidth="1"/>
    <col min="4" max="5" width="9.5703125" style="1" customWidth="1"/>
    <col min="6" max="6" width="8.85546875" style="1" customWidth="1"/>
    <col min="7" max="7" width="9" style="1" customWidth="1"/>
    <col min="8" max="8" width="9" style="1" hidden="1" customWidth="1"/>
    <col min="9" max="10" width="9" style="1" customWidth="1"/>
    <col min="11" max="11" width="9.42578125" style="1" customWidth="1"/>
    <col min="12" max="12" width="7.42578125" style="1" customWidth="1"/>
    <col min="13" max="13" width="7.42578125" style="1" hidden="1" customWidth="1"/>
    <col min="14" max="15" width="7.42578125" style="1" customWidth="1"/>
    <col min="16" max="16" width="9.42578125" style="1" customWidth="1"/>
    <col min="17" max="17" width="4.42578125" style="1" customWidth="1"/>
    <col min="18" max="20" width="10.5703125" style="1" customWidth="1"/>
    <col min="21" max="21" width="2.85546875" style="1" customWidth="1"/>
    <col min="22" max="24" width="8.85546875" style="1" customWidth="1"/>
    <col min="25" max="25" width="3" style="1" customWidth="1"/>
    <col min="26" max="26" width="8" style="1" customWidth="1"/>
    <col min="27" max="28" width="11.42578125" style="1"/>
    <col min="29" max="29" width="4.5703125" style="1" customWidth="1"/>
    <col min="30" max="32" width="8.5703125" style="1" customWidth="1"/>
    <col min="33" max="16384" width="11.42578125" style="1"/>
  </cols>
  <sheetData>
    <row r="1" spans="1:32" ht="15.75" x14ac:dyDescent="0.25">
      <c r="A1" s="35" t="s">
        <v>17</v>
      </c>
    </row>
    <row r="2" spans="1:32" ht="13.5" thickBot="1" x14ac:dyDescent="0.25"/>
    <row r="3" spans="1:32" ht="15" x14ac:dyDescent="0.25">
      <c r="A3" s="18"/>
      <c r="B3" s="43" t="s">
        <v>3</v>
      </c>
      <c r="C3" s="44"/>
      <c r="D3" s="44"/>
      <c r="E3" s="44"/>
      <c r="F3" s="45"/>
      <c r="G3" s="43" t="s">
        <v>1</v>
      </c>
      <c r="H3" s="44"/>
      <c r="I3" s="44"/>
      <c r="J3" s="44"/>
      <c r="K3" s="45"/>
      <c r="L3" s="43" t="s">
        <v>2</v>
      </c>
      <c r="M3" s="44"/>
      <c r="N3" s="44"/>
      <c r="O3" s="44"/>
      <c r="P3" s="46"/>
    </row>
    <row r="4" spans="1:32" x14ac:dyDescent="0.2">
      <c r="A4" s="19"/>
      <c r="B4" s="12">
        <v>2007</v>
      </c>
      <c r="C4" s="10">
        <v>2012</v>
      </c>
      <c r="D4" s="10">
        <v>2013</v>
      </c>
      <c r="E4" s="10">
        <v>2014</v>
      </c>
      <c r="F4" s="17" t="s">
        <v>15</v>
      </c>
      <c r="G4" s="12">
        <v>2007</v>
      </c>
      <c r="H4" s="10">
        <v>2012</v>
      </c>
      <c r="I4" s="10">
        <v>2013</v>
      </c>
      <c r="J4" s="10">
        <v>2014</v>
      </c>
      <c r="K4" s="11" t="s">
        <v>15</v>
      </c>
      <c r="L4" s="12">
        <v>2007</v>
      </c>
      <c r="M4" s="10">
        <v>2012</v>
      </c>
      <c r="N4" s="10">
        <v>2013</v>
      </c>
      <c r="O4" s="10">
        <v>2014</v>
      </c>
      <c r="P4" s="23" t="s">
        <v>15</v>
      </c>
    </row>
    <row r="5" spans="1:32" ht="13.5" thickBot="1" x14ac:dyDescent="0.25">
      <c r="A5" s="20" t="s">
        <v>12</v>
      </c>
      <c r="B5" s="29" t="s">
        <v>4</v>
      </c>
      <c r="C5" s="30" t="s">
        <v>4</v>
      </c>
      <c r="D5" s="30" t="s">
        <v>4</v>
      </c>
      <c r="E5" s="30" t="s">
        <v>4</v>
      </c>
      <c r="F5" s="31" t="s">
        <v>5</v>
      </c>
      <c r="G5" s="29" t="s">
        <v>4</v>
      </c>
      <c r="H5" s="30" t="s">
        <v>4</v>
      </c>
      <c r="I5" s="30" t="s">
        <v>4</v>
      </c>
      <c r="J5" s="30" t="s">
        <v>4</v>
      </c>
      <c r="K5" s="30" t="s">
        <v>5</v>
      </c>
      <c r="L5" s="29" t="s">
        <v>5</v>
      </c>
      <c r="M5" s="30" t="s">
        <v>5</v>
      </c>
      <c r="N5" s="30" t="s">
        <v>5</v>
      </c>
      <c r="O5" s="30" t="s">
        <v>5</v>
      </c>
      <c r="P5" s="32" t="s">
        <v>6</v>
      </c>
    </row>
    <row r="6" spans="1:32" x14ac:dyDescent="0.2">
      <c r="A6" s="21" t="s">
        <v>18</v>
      </c>
      <c r="B6" s="13">
        <v>2459157</v>
      </c>
      <c r="C6" s="2">
        <v>2489207</v>
      </c>
      <c r="D6" s="2">
        <v>2478801</v>
      </c>
      <c r="E6" s="2">
        <v>2476720</v>
      </c>
      <c r="F6" s="3">
        <f>(100/D6*E6)-100</f>
        <v>-8.3951878347633624E-2</v>
      </c>
      <c r="G6" s="13">
        <v>180883</v>
      </c>
      <c r="H6" s="2">
        <v>134480</v>
      </c>
      <c r="I6" s="2">
        <v>126090</v>
      </c>
      <c r="J6" s="2">
        <v>118896</v>
      </c>
      <c r="K6" s="3">
        <f t="shared" ref="K6:K18" si="0">(100/I6*J6)-100</f>
        <v>-5.7054484891744011</v>
      </c>
      <c r="L6" s="15">
        <f t="shared" ref="L6:L14" si="1">100/B6*G6</f>
        <v>7.3554880798582607</v>
      </c>
      <c r="M6" s="4">
        <f t="shared" ref="M6:M14" si="2">100/C6*H6</f>
        <v>5.4025237756442106</v>
      </c>
      <c r="N6" s="4">
        <f t="shared" ref="N6:N14" si="3">100/D6*I6</f>
        <v>5.0867334650905827</v>
      </c>
      <c r="O6" s="4">
        <f>100/E6*J6</f>
        <v>4.8005426531864721</v>
      </c>
      <c r="P6" s="36">
        <f>O6-N6</f>
        <v>-0.28619081190411055</v>
      </c>
      <c r="R6" s="2"/>
      <c r="S6" s="2"/>
      <c r="T6" s="2"/>
      <c r="V6" s="2"/>
      <c r="W6" s="2"/>
      <c r="X6" s="2"/>
      <c r="Z6" s="2"/>
      <c r="AA6" s="2"/>
      <c r="AB6" s="2"/>
      <c r="AD6" s="2"/>
      <c r="AE6" s="2"/>
      <c r="AF6" s="2"/>
    </row>
    <row r="7" spans="1:32" x14ac:dyDescent="0.2">
      <c r="A7" s="21" t="s">
        <v>19</v>
      </c>
      <c r="B7" s="13">
        <v>2256110</v>
      </c>
      <c r="C7" s="2">
        <v>2359309</v>
      </c>
      <c r="D7" s="2">
        <v>2374987</v>
      </c>
      <c r="E7" s="2">
        <v>2404452</v>
      </c>
      <c r="F7" s="3">
        <f t="shared" ref="F7:F19" si="4">(100/D7*E7)-100</f>
        <v>1.2406383698100285</v>
      </c>
      <c r="G7" s="13">
        <v>199591</v>
      </c>
      <c r="H7" s="2">
        <v>169309</v>
      </c>
      <c r="I7" s="2">
        <v>163380</v>
      </c>
      <c r="J7" s="2">
        <v>158129</v>
      </c>
      <c r="K7" s="3">
        <f t="shared" si="0"/>
        <v>-3.2139796792753117</v>
      </c>
      <c r="L7" s="15">
        <f t="shared" si="1"/>
        <v>8.846687439885466</v>
      </c>
      <c r="M7" s="4">
        <f t="shared" si="2"/>
        <v>7.1762113398456924</v>
      </c>
      <c r="N7" s="4">
        <f t="shared" si="3"/>
        <v>6.8791955492809018</v>
      </c>
      <c r="O7" s="4">
        <f t="shared" ref="O7:O19" si="5">100/E7*J7</f>
        <v>6.5765089093065692</v>
      </c>
      <c r="P7" s="36">
        <f t="shared" ref="P7:P19" si="6">O7-N7</f>
        <v>-0.30268663997433265</v>
      </c>
      <c r="R7" s="2"/>
      <c r="S7" s="2"/>
      <c r="T7" s="2"/>
      <c r="V7" s="2"/>
      <c r="W7" s="2"/>
      <c r="X7" s="2"/>
      <c r="Z7" s="2"/>
      <c r="AA7" s="2"/>
      <c r="AB7" s="2"/>
      <c r="AD7" s="2"/>
      <c r="AE7" s="2"/>
      <c r="AF7" s="2"/>
    </row>
    <row r="8" spans="1:32" x14ac:dyDescent="0.2">
      <c r="A8" s="22" t="s">
        <v>8</v>
      </c>
      <c r="B8" s="14">
        <f>SUM(B6:B7)</f>
        <v>4715267</v>
      </c>
      <c r="C8" s="9">
        <f>SUM(C6:C7)</f>
        <v>4848516</v>
      </c>
      <c r="D8" s="9">
        <f>SUM(D6:D7)</f>
        <v>4853788</v>
      </c>
      <c r="E8" s="9">
        <f>SUM(E6:E7)</f>
        <v>4881172</v>
      </c>
      <c r="F8" s="8">
        <f t="shared" si="4"/>
        <v>0.56417791629959879</v>
      </c>
      <c r="G8" s="14">
        <f>SUM(G6:G7)</f>
        <v>380474</v>
      </c>
      <c r="H8" s="9">
        <f>SUM(H6:H7)</f>
        <v>303789</v>
      </c>
      <c r="I8" s="9">
        <f>SUM(I6:I7)</f>
        <v>289470</v>
      </c>
      <c r="J8" s="9">
        <f>SUM(J6:J7)</f>
        <v>277025</v>
      </c>
      <c r="K8" s="8">
        <f t="shared" si="0"/>
        <v>-4.2992365357377338</v>
      </c>
      <c r="L8" s="16">
        <f t="shared" si="1"/>
        <v>8.068981035432353</v>
      </c>
      <c r="M8" s="8">
        <f t="shared" si="2"/>
        <v>6.265607868469445</v>
      </c>
      <c r="N8" s="8">
        <f t="shared" si="3"/>
        <v>5.9637956993589336</v>
      </c>
      <c r="O8" s="8">
        <f t="shared" si="5"/>
        <v>5.6753787819810491</v>
      </c>
      <c r="P8" s="37">
        <f t="shared" si="6"/>
        <v>-0.28841691737788455</v>
      </c>
      <c r="R8" s="2"/>
      <c r="S8" s="2"/>
      <c r="T8" s="2"/>
      <c r="V8" s="2"/>
      <c r="W8" s="2"/>
      <c r="X8" s="2"/>
      <c r="Z8" s="2"/>
      <c r="AA8" s="2"/>
      <c r="AB8" s="2"/>
      <c r="AD8" s="2"/>
      <c r="AE8" s="2"/>
      <c r="AF8" s="2"/>
    </row>
    <row r="9" spans="1:32" x14ac:dyDescent="0.2">
      <c r="A9" s="21" t="s">
        <v>20</v>
      </c>
      <c r="B9" s="13">
        <v>2534591</v>
      </c>
      <c r="C9" s="2">
        <v>2756505</v>
      </c>
      <c r="D9" s="2">
        <v>2794348</v>
      </c>
      <c r="E9" s="2">
        <v>2846158</v>
      </c>
      <c r="F9" s="3">
        <f t="shared" si="4"/>
        <v>1.8540997756900737</v>
      </c>
      <c r="G9" s="13">
        <v>196531</v>
      </c>
      <c r="H9" s="2">
        <v>182343</v>
      </c>
      <c r="I9" s="2">
        <v>179421</v>
      </c>
      <c r="J9" s="2">
        <v>176843</v>
      </c>
      <c r="K9" s="3">
        <f t="shared" si="0"/>
        <v>-1.4368440706494852</v>
      </c>
      <c r="L9" s="15">
        <f t="shared" si="1"/>
        <v>7.7539532019169961</v>
      </c>
      <c r="M9" s="4">
        <f t="shared" si="2"/>
        <v>6.615007046967083</v>
      </c>
      <c r="N9" s="4">
        <f t="shared" si="3"/>
        <v>6.4208538091891203</v>
      </c>
      <c r="O9" s="4">
        <f t="shared" si="5"/>
        <v>6.2133936345065877</v>
      </c>
      <c r="P9" s="36">
        <f t="shared" si="6"/>
        <v>-0.20746017468253264</v>
      </c>
      <c r="R9" s="2"/>
      <c r="S9" s="2"/>
      <c r="T9" s="2"/>
      <c r="V9" s="2"/>
      <c r="W9" s="2"/>
      <c r="X9" s="2"/>
      <c r="Z9" s="2"/>
      <c r="AA9" s="2"/>
      <c r="AB9" s="2"/>
      <c r="AD9" s="2"/>
      <c r="AE9" s="2"/>
      <c r="AF9" s="2"/>
    </row>
    <row r="10" spans="1:32" x14ac:dyDescent="0.2">
      <c r="A10" s="21" t="s">
        <v>21</v>
      </c>
      <c r="B10" s="13">
        <v>3748393</v>
      </c>
      <c r="C10" s="2">
        <v>4106632</v>
      </c>
      <c r="D10" s="2">
        <v>4171347</v>
      </c>
      <c r="E10" s="2">
        <v>4259689</v>
      </c>
      <c r="F10" s="3">
        <f t="shared" si="4"/>
        <v>2.1178290849454555</v>
      </c>
      <c r="G10" s="13">
        <v>248470</v>
      </c>
      <c r="H10" s="2">
        <v>242621</v>
      </c>
      <c r="I10" s="2">
        <v>241376</v>
      </c>
      <c r="J10" s="2">
        <v>239673</v>
      </c>
      <c r="K10" s="3">
        <f t="shared" si="0"/>
        <v>-0.70553824738168203</v>
      </c>
      <c r="L10" s="15">
        <f t="shared" si="1"/>
        <v>6.6287072886967824</v>
      </c>
      <c r="M10" s="4">
        <f t="shared" si="2"/>
        <v>5.9080287690740247</v>
      </c>
      <c r="N10" s="4">
        <f t="shared" si="3"/>
        <v>5.7865241131941314</v>
      </c>
      <c r="O10" s="4">
        <f t="shared" si="5"/>
        <v>5.6265375242183175</v>
      </c>
      <c r="P10" s="36">
        <f>O10-N10</f>
        <v>-0.15998658897581386</v>
      </c>
      <c r="R10" s="2"/>
      <c r="S10" s="2"/>
      <c r="T10" s="2"/>
      <c r="V10" s="2"/>
      <c r="W10" s="2"/>
      <c r="X10" s="2"/>
      <c r="Z10" s="2"/>
      <c r="AA10" s="2"/>
      <c r="AB10" s="2"/>
      <c r="AD10" s="2"/>
      <c r="AE10" s="2"/>
      <c r="AF10" s="2"/>
    </row>
    <row r="11" spans="1:32" x14ac:dyDescent="0.2">
      <c r="A11" s="22" t="s">
        <v>9</v>
      </c>
      <c r="B11" s="14">
        <f>SUM(B9:B10)</f>
        <v>6282984</v>
      </c>
      <c r="C11" s="9">
        <f>SUM(C9:C10)</f>
        <v>6863137</v>
      </c>
      <c r="D11" s="9">
        <f>SUM(D9:D10)</f>
        <v>6965695</v>
      </c>
      <c r="E11" s="9">
        <f>SUM(E9:E10)</f>
        <v>7105847</v>
      </c>
      <c r="F11" s="8">
        <f t="shared" si="4"/>
        <v>2.0120318216631716</v>
      </c>
      <c r="G11" s="14">
        <f>SUM(G9:G10)</f>
        <v>445001</v>
      </c>
      <c r="H11" s="9">
        <f>SUM(H9:H10)</f>
        <v>424964</v>
      </c>
      <c r="I11" s="9">
        <f>SUM(I9:I10)</f>
        <v>420797</v>
      </c>
      <c r="J11" s="9">
        <f>SUM(J9:J10)</f>
        <v>416516</v>
      </c>
      <c r="K11" s="8">
        <f t="shared" si="0"/>
        <v>-1.017355161752576</v>
      </c>
      <c r="L11" s="16">
        <f t="shared" si="1"/>
        <v>7.0826378039479323</v>
      </c>
      <c r="M11" s="8">
        <f t="shared" si="2"/>
        <v>6.1919789740464166</v>
      </c>
      <c r="N11" s="8">
        <f t="shared" si="3"/>
        <v>6.0409908846138114</v>
      </c>
      <c r="O11" s="8">
        <f t="shared" si="5"/>
        <v>5.8615953875730789</v>
      </c>
      <c r="P11" s="37">
        <f t="shared" si="6"/>
        <v>-0.17939549704073254</v>
      </c>
      <c r="R11" s="2"/>
      <c r="S11" s="2"/>
      <c r="T11" s="2"/>
      <c r="V11" s="2"/>
      <c r="W11" s="2"/>
      <c r="X11" s="2"/>
      <c r="Z11" s="2"/>
      <c r="AA11" s="2"/>
      <c r="AB11" s="2"/>
      <c r="AD11" s="2"/>
      <c r="AE11" s="2"/>
      <c r="AF11" s="2"/>
    </row>
    <row r="12" spans="1:32" x14ac:dyDescent="0.2">
      <c r="A12" s="21" t="s">
        <v>22</v>
      </c>
      <c r="B12" s="13">
        <v>3241608</v>
      </c>
      <c r="C12" s="2">
        <v>3503740</v>
      </c>
      <c r="D12" s="2">
        <v>3543342</v>
      </c>
      <c r="E12" s="2">
        <v>3607571</v>
      </c>
      <c r="F12" s="3">
        <f t="shared" si="4"/>
        <v>1.8126672502964709</v>
      </c>
      <c r="G12" s="13">
        <v>194831</v>
      </c>
      <c r="H12" s="2">
        <v>195268</v>
      </c>
      <c r="I12" s="2">
        <v>195292</v>
      </c>
      <c r="J12" s="2">
        <v>194393</v>
      </c>
      <c r="K12" s="3">
        <f t="shared" si="0"/>
        <v>-0.46033631689982712</v>
      </c>
      <c r="L12" s="15">
        <f t="shared" si="1"/>
        <v>6.0103195697937561</v>
      </c>
      <c r="M12" s="4">
        <f t="shared" si="2"/>
        <v>5.5731304263444201</v>
      </c>
      <c r="N12" s="4">
        <f t="shared" si="3"/>
        <v>5.5115199153793224</v>
      </c>
      <c r="O12" s="4">
        <f t="shared" si="5"/>
        <v>5.3884732968526468</v>
      </c>
      <c r="P12" s="36">
        <f t="shared" si="6"/>
        <v>-0.12304661852667564</v>
      </c>
      <c r="R12" s="2"/>
      <c r="S12" s="2"/>
      <c r="T12" s="2"/>
      <c r="V12" s="2"/>
      <c r="W12" s="2"/>
      <c r="X12" s="2"/>
      <c r="Z12" s="2"/>
      <c r="AA12" s="2"/>
      <c r="AB12" s="2"/>
      <c r="AD12" s="2"/>
      <c r="AE12" s="2"/>
      <c r="AF12" s="2"/>
    </row>
    <row r="13" spans="1:32" x14ac:dyDescent="0.2">
      <c r="A13" s="21" t="s">
        <v>23</v>
      </c>
      <c r="B13" s="13">
        <v>4327987</v>
      </c>
      <c r="C13" s="2">
        <v>4628532</v>
      </c>
      <c r="D13" s="2">
        <v>4691214</v>
      </c>
      <c r="E13" s="2">
        <v>4793279</v>
      </c>
      <c r="F13" s="3">
        <f t="shared" si="4"/>
        <v>2.1756628454809288</v>
      </c>
      <c r="G13" s="13">
        <v>255781</v>
      </c>
      <c r="H13" s="2">
        <v>247815</v>
      </c>
      <c r="I13" s="2">
        <v>242922</v>
      </c>
      <c r="J13" s="2">
        <v>238309</v>
      </c>
      <c r="K13" s="3">
        <f t="shared" si="0"/>
        <v>-1.8989634532895394</v>
      </c>
      <c r="L13" s="15">
        <f t="shared" si="1"/>
        <v>5.9099299512683379</v>
      </c>
      <c r="M13" s="4">
        <f t="shared" si="2"/>
        <v>5.3540733865510708</v>
      </c>
      <c r="N13" s="4">
        <f t="shared" si="3"/>
        <v>5.1782331822850116</v>
      </c>
      <c r="O13" s="4">
        <f t="shared" si="5"/>
        <v>4.9717322943229467</v>
      </c>
      <c r="P13" s="36">
        <f t="shared" si="6"/>
        <v>-0.20650088796206489</v>
      </c>
      <c r="R13" s="2"/>
      <c r="S13" s="2"/>
      <c r="T13" s="2"/>
      <c r="V13" s="2"/>
      <c r="W13" s="2"/>
      <c r="X13" s="2"/>
      <c r="Z13" s="2"/>
      <c r="AA13" s="2"/>
      <c r="AB13" s="2"/>
      <c r="AD13" s="2"/>
      <c r="AE13" s="2"/>
      <c r="AF13" s="2"/>
    </row>
    <row r="14" spans="1:32" x14ac:dyDescent="0.2">
      <c r="A14" s="22" t="s">
        <v>10</v>
      </c>
      <c r="B14" s="14">
        <f>SUM(B12:B13)</f>
        <v>7569595</v>
      </c>
      <c r="C14" s="9">
        <f>SUM(C12:C13)</f>
        <v>8132272</v>
      </c>
      <c r="D14" s="9">
        <f>SUM(D12:D13)</f>
        <v>8234556</v>
      </c>
      <c r="E14" s="9">
        <f>SUM(E12:E13)</f>
        <v>8400850</v>
      </c>
      <c r="F14" s="8">
        <f t="shared" si="4"/>
        <v>2.0194652875030528</v>
      </c>
      <c r="G14" s="14">
        <f>SUM(G12:G13)</f>
        <v>450612</v>
      </c>
      <c r="H14" s="9">
        <f>SUM(H12:H13)</f>
        <v>443083</v>
      </c>
      <c r="I14" s="9">
        <f>SUM(I12:I13)</f>
        <v>438214</v>
      </c>
      <c r="J14" s="9">
        <f>SUM(J12:J13)</f>
        <v>432702</v>
      </c>
      <c r="K14" s="8">
        <f t="shared" si="0"/>
        <v>-1.2578329309424134</v>
      </c>
      <c r="L14" s="16">
        <f t="shared" si="1"/>
        <v>5.9529208630052199</v>
      </c>
      <c r="M14" s="8">
        <f t="shared" si="2"/>
        <v>5.4484527817072523</v>
      </c>
      <c r="N14" s="8">
        <f t="shared" si="3"/>
        <v>5.3216469716157127</v>
      </c>
      <c r="O14" s="8">
        <f t="shared" si="5"/>
        <v>5.1506930846283412</v>
      </c>
      <c r="P14" s="37">
        <f t="shared" si="6"/>
        <v>-0.17095388698737146</v>
      </c>
      <c r="R14" s="2"/>
      <c r="S14" s="2"/>
      <c r="T14" s="2"/>
      <c r="V14" s="2"/>
      <c r="W14" s="2"/>
      <c r="X14" s="2"/>
      <c r="Z14" s="2"/>
      <c r="AA14" s="2"/>
      <c r="AB14" s="2"/>
      <c r="AD14" s="2"/>
      <c r="AE14" s="2"/>
      <c r="AF14" s="2"/>
    </row>
    <row r="15" spans="1:32" x14ac:dyDescent="0.2">
      <c r="A15" s="22" t="s">
        <v>13</v>
      </c>
      <c r="B15" s="14">
        <f>B8+B11+B14</f>
        <v>18567846</v>
      </c>
      <c r="C15" s="9">
        <f t="shared" ref="C15:E15" si="7">C8+C11+C14</f>
        <v>19843925</v>
      </c>
      <c r="D15" s="9">
        <f t="shared" si="7"/>
        <v>20054039</v>
      </c>
      <c r="E15" s="9">
        <f t="shared" si="7"/>
        <v>20387869</v>
      </c>
      <c r="F15" s="8">
        <f t="shared" si="4"/>
        <v>1.6646521930071145</v>
      </c>
      <c r="G15" s="14">
        <f t="shared" ref="G15:J15" si="8">G8+G11+G14</f>
        <v>1276087</v>
      </c>
      <c r="H15" s="9">
        <f t="shared" si="8"/>
        <v>1171836</v>
      </c>
      <c r="I15" s="9">
        <f t="shared" si="8"/>
        <v>1148481</v>
      </c>
      <c r="J15" s="9">
        <f t="shared" si="8"/>
        <v>1126243</v>
      </c>
      <c r="K15" s="8">
        <f t="shared" si="0"/>
        <v>-1.936296725849175</v>
      </c>
      <c r="L15" s="16">
        <f t="shared" ref="L15:N19" si="9">100/B15*G15</f>
        <v>6.8725634626655134</v>
      </c>
      <c r="M15" s="8">
        <f t="shared" si="9"/>
        <v>5.9052631976788863</v>
      </c>
      <c r="N15" s="8">
        <f t="shared" si="9"/>
        <v>5.7269311184644653</v>
      </c>
      <c r="O15" s="8">
        <f t="shared" si="5"/>
        <v>5.5240839540414948</v>
      </c>
      <c r="P15" s="37">
        <f t="shared" si="6"/>
        <v>-0.20284716442297057</v>
      </c>
      <c r="R15" s="2"/>
      <c r="S15" s="2"/>
      <c r="T15" s="2"/>
      <c r="V15" s="2"/>
      <c r="W15" s="2"/>
      <c r="X15" s="2"/>
      <c r="Z15" s="2"/>
      <c r="AA15" s="2"/>
      <c r="AB15" s="2"/>
      <c r="AD15" s="2"/>
      <c r="AE15" s="2"/>
      <c r="AF15" s="2"/>
    </row>
    <row r="16" spans="1:32" x14ac:dyDescent="0.2">
      <c r="A16" s="21" t="s">
        <v>24</v>
      </c>
      <c r="B16" s="13">
        <v>2975000</v>
      </c>
      <c r="C16" s="2">
        <v>3150308</v>
      </c>
      <c r="D16" s="2">
        <v>3216116</v>
      </c>
      <c r="E16" s="2">
        <v>3281515</v>
      </c>
      <c r="F16" s="3">
        <f t="shared" si="4"/>
        <v>2.0334776481942782</v>
      </c>
      <c r="G16" s="13">
        <v>183254</v>
      </c>
      <c r="H16" s="2">
        <v>161936</v>
      </c>
      <c r="I16" s="2">
        <v>164013</v>
      </c>
      <c r="J16" s="2">
        <v>156842</v>
      </c>
      <c r="K16" s="3">
        <f t="shared" si="0"/>
        <v>-4.3722143976392118</v>
      </c>
      <c r="L16" s="15">
        <f t="shared" si="9"/>
        <v>6.1597983193277317</v>
      </c>
      <c r="M16" s="4">
        <f t="shared" si="9"/>
        <v>5.1403227874861761</v>
      </c>
      <c r="N16" s="4">
        <f t="shared" si="9"/>
        <v>5.0997227711935764</v>
      </c>
      <c r="O16" s="4">
        <f t="shared" si="5"/>
        <v>4.7795606602438205</v>
      </c>
      <c r="P16" s="36">
        <f t="shared" si="6"/>
        <v>-0.32016211094975588</v>
      </c>
      <c r="R16" s="2"/>
      <c r="S16" s="2"/>
      <c r="T16" s="2"/>
      <c r="V16" s="2"/>
      <c r="W16" s="2"/>
      <c r="X16" s="2"/>
      <c r="Z16" s="2"/>
      <c r="AA16" s="2"/>
      <c r="AB16" s="2"/>
      <c r="AD16" s="2"/>
      <c r="AE16" s="2"/>
      <c r="AF16" s="2"/>
    </row>
    <row r="17" spans="1:32" x14ac:dyDescent="0.2">
      <c r="A17" s="21" t="s">
        <v>7</v>
      </c>
      <c r="B17" s="13">
        <v>5922466</v>
      </c>
      <c r="C17" s="2">
        <v>6533696</v>
      </c>
      <c r="D17" s="2">
        <v>6614215</v>
      </c>
      <c r="E17" s="2">
        <v>6728375</v>
      </c>
      <c r="F17" s="3">
        <f t="shared" si="4"/>
        <v>1.7259795758075569</v>
      </c>
      <c r="G17" s="13">
        <v>314993</v>
      </c>
      <c r="H17" s="2">
        <v>301874</v>
      </c>
      <c r="I17" s="2">
        <v>299663</v>
      </c>
      <c r="J17" s="2">
        <v>299620</v>
      </c>
      <c r="K17" s="3">
        <f t="shared" si="0"/>
        <v>-1.4349452551698505E-2</v>
      </c>
      <c r="L17" s="15">
        <f t="shared" si="9"/>
        <v>5.3186122132233429</v>
      </c>
      <c r="M17" s="4">
        <f t="shared" si="9"/>
        <v>4.6202639363692457</v>
      </c>
      <c r="N17" s="4">
        <f t="shared" si="9"/>
        <v>4.530590553829895</v>
      </c>
      <c r="O17" s="4">
        <f t="shared" si="5"/>
        <v>4.4530811674438482</v>
      </c>
      <c r="P17" s="36">
        <f t="shared" si="6"/>
        <v>-7.7509386386046764E-2</v>
      </c>
      <c r="R17" s="2"/>
      <c r="S17" s="2"/>
      <c r="T17" s="2"/>
      <c r="V17" s="2"/>
      <c r="W17" s="2"/>
      <c r="X17" s="2"/>
      <c r="Z17" s="2"/>
      <c r="AA17" s="2"/>
      <c r="AB17" s="2"/>
      <c r="AD17" s="2"/>
      <c r="AE17" s="2"/>
      <c r="AF17" s="2"/>
    </row>
    <row r="18" spans="1:32" x14ac:dyDescent="0.2">
      <c r="A18" s="22" t="s">
        <v>11</v>
      </c>
      <c r="B18" s="14">
        <f>SUM(B16:B17)</f>
        <v>8897466</v>
      </c>
      <c r="C18" s="9">
        <f>SUM(C16:C17)</f>
        <v>9684004</v>
      </c>
      <c r="D18" s="9">
        <f>SUM(D16:D17)</f>
        <v>9830331</v>
      </c>
      <c r="E18" s="9">
        <f>SUM(E16:E17)</f>
        <v>10009890</v>
      </c>
      <c r="F18" s="8">
        <f t="shared" si="4"/>
        <v>1.8265814243691239</v>
      </c>
      <c r="G18" s="14">
        <f>SUM(G16:G17)</f>
        <v>498247</v>
      </c>
      <c r="H18" s="9">
        <f>SUM(H16:H17)</f>
        <v>463810</v>
      </c>
      <c r="I18" s="9">
        <f>SUM(I16:I17)</f>
        <v>463676</v>
      </c>
      <c r="J18" s="9">
        <f>SUM(J16:J17)</f>
        <v>456462</v>
      </c>
      <c r="K18" s="8">
        <f t="shared" si="0"/>
        <v>-1.5558277762920625</v>
      </c>
      <c r="L18" s="16">
        <f t="shared" si="9"/>
        <v>5.5998752903354729</v>
      </c>
      <c r="M18" s="8">
        <f t="shared" si="9"/>
        <v>4.7894445314148983</v>
      </c>
      <c r="N18" s="8">
        <f t="shared" si="9"/>
        <v>4.7167892922425505</v>
      </c>
      <c r="O18" s="8">
        <f t="shared" si="5"/>
        <v>4.5601100511594037</v>
      </c>
      <c r="P18" s="37">
        <f t="shared" si="6"/>
        <v>-0.15667924108314679</v>
      </c>
      <c r="R18" s="2"/>
      <c r="S18" s="2"/>
      <c r="T18" s="2"/>
      <c r="V18" s="2"/>
      <c r="W18" s="2"/>
      <c r="X18" s="2"/>
      <c r="Z18" s="2"/>
      <c r="AA18" s="2"/>
      <c r="AB18" s="2"/>
      <c r="AD18" s="2"/>
      <c r="AE18" s="2"/>
      <c r="AF18" s="2"/>
    </row>
    <row r="19" spans="1:32" ht="13.5" thickBot="1" x14ac:dyDescent="0.25">
      <c r="A19" s="24" t="s">
        <v>0</v>
      </c>
      <c r="B19" s="25">
        <v>27465312</v>
      </c>
      <c r="C19" s="26">
        <v>29527929</v>
      </c>
      <c r="D19" s="26">
        <v>29884370</v>
      </c>
      <c r="E19" s="26">
        <f>E8+E11+E14+E18</f>
        <v>30397759</v>
      </c>
      <c r="F19" s="27">
        <f t="shared" si="4"/>
        <v>1.7179180956466524</v>
      </c>
      <c r="G19" s="25">
        <v>1774334</v>
      </c>
      <c r="H19" s="26">
        <v>1635646</v>
      </c>
      <c r="I19" s="26">
        <v>1612157</v>
      </c>
      <c r="J19" s="26">
        <f>J8+J11+J14+J18</f>
        <v>1582705</v>
      </c>
      <c r="K19" s="27">
        <f>(100/I19*J19)-100</f>
        <v>-1.8268692193129965</v>
      </c>
      <c r="L19" s="28">
        <f t="shared" si="9"/>
        <v>6.4602725066440172</v>
      </c>
      <c r="M19" s="27">
        <f t="shared" si="9"/>
        <v>5.5393183856544761</v>
      </c>
      <c r="N19" s="27">
        <f t="shared" si="9"/>
        <v>5.3946494438397066</v>
      </c>
      <c r="O19" s="27">
        <f t="shared" si="5"/>
        <v>5.2066502665541892</v>
      </c>
      <c r="P19" s="38">
        <f t="shared" si="6"/>
        <v>-0.1879991772855174</v>
      </c>
      <c r="R19" s="2"/>
      <c r="S19" s="2"/>
      <c r="T19" s="2"/>
      <c r="V19" s="2"/>
      <c r="W19" s="2"/>
      <c r="X19" s="2"/>
      <c r="Z19" s="2"/>
      <c r="AA19" s="2"/>
      <c r="AB19" s="2"/>
      <c r="AD19" s="2"/>
      <c r="AE19" s="2"/>
      <c r="AF19" s="2"/>
    </row>
    <row r="20" spans="1:32" x14ac:dyDescent="0.2">
      <c r="B20" s="7"/>
      <c r="C20" s="7"/>
      <c r="D20" s="7"/>
      <c r="E20" s="7"/>
      <c r="F20" s="7"/>
      <c r="G20" s="7"/>
      <c r="H20" s="7"/>
      <c r="I20" s="7"/>
      <c r="J20" s="7"/>
    </row>
    <row r="21" spans="1:32" x14ac:dyDescent="0.2">
      <c r="A21" s="42" t="s">
        <v>16</v>
      </c>
      <c r="B21" s="5"/>
      <c r="C21" s="5"/>
      <c r="D21" s="33"/>
      <c r="E21" s="33"/>
      <c r="F21" s="5"/>
      <c r="G21" s="5"/>
      <c r="H21" s="5"/>
      <c r="I21" s="33"/>
      <c r="J21" s="33"/>
      <c r="P21" s="34"/>
    </row>
    <row r="22" spans="1:32" x14ac:dyDescent="0.2">
      <c r="A22" s="42" t="s">
        <v>14</v>
      </c>
      <c r="B22" s="6"/>
      <c r="C22" s="6"/>
      <c r="D22" s="6"/>
      <c r="E22" s="6"/>
      <c r="F22" s="6"/>
    </row>
    <row r="23" spans="1:32" x14ac:dyDescent="0.2">
      <c r="E23" s="2"/>
      <c r="J23" s="2"/>
      <c r="M23" s="2"/>
      <c r="N23" s="2"/>
      <c r="O23" s="2"/>
    </row>
    <row r="24" spans="1:32" x14ac:dyDescent="0.2">
      <c r="G24" s="39"/>
      <c r="H24" s="39"/>
      <c r="I24" s="39"/>
      <c r="J24" s="39"/>
      <c r="K24" s="4"/>
    </row>
    <row r="25" spans="1:32" x14ac:dyDescent="0.2">
      <c r="B25" s="41"/>
      <c r="C25" s="41"/>
      <c r="D25" s="41"/>
      <c r="E25" s="41"/>
      <c r="F25" s="34"/>
      <c r="G25" s="41"/>
      <c r="H25" s="41"/>
      <c r="I25" s="41"/>
      <c r="J25" s="41"/>
      <c r="K25" s="4"/>
    </row>
    <row r="26" spans="1:32" x14ac:dyDescent="0.2">
      <c r="B26" s="41"/>
      <c r="C26" s="41"/>
      <c r="D26" s="41"/>
      <c r="E26" s="41"/>
      <c r="F26" s="34"/>
      <c r="G26" s="41"/>
      <c r="H26" s="41"/>
      <c r="I26" s="41"/>
      <c r="J26" s="41"/>
      <c r="K26" s="3"/>
    </row>
    <row r="27" spans="1:32" x14ac:dyDescent="0.2">
      <c r="B27" s="41"/>
      <c r="C27" s="41"/>
      <c r="D27" s="41"/>
      <c r="E27" s="41"/>
      <c r="F27" s="34"/>
      <c r="G27" s="41"/>
      <c r="H27" s="41"/>
      <c r="I27" s="41"/>
      <c r="J27" s="41"/>
      <c r="K27" s="4"/>
    </row>
    <row r="28" spans="1:32" x14ac:dyDescent="0.2">
      <c r="B28" s="41"/>
      <c r="C28" s="41"/>
      <c r="D28" s="41"/>
      <c r="E28" s="41"/>
      <c r="F28" s="34"/>
      <c r="G28" s="41"/>
      <c r="H28" s="41"/>
      <c r="I28" s="41"/>
      <c r="J28" s="41"/>
      <c r="K28" s="4"/>
    </row>
    <row r="29" spans="1:32" x14ac:dyDescent="0.2">
      <c r="B29" s="41"/>
      <c r="C29" s="41"/>
      <c r="D29" s="41"/>
      <c r="E29" s="41"/>
      <c r="F29" s="34"/>
      <c r="G29" s="41"/>
      <c r="H29" s="41"/>
      <c r="I29" s="41"/>
      <c r="J29" s="41"/>
      <c r="K29" s="3"/>
    </row>
    <row r="30" spans="1:32" x14ac:dyDescent="0.2">
      <c r="E30" s="40"/>
      <c r="G30" s="39"/>
      <c r="H30" s="39"/>
      <c r="I30" s="39"/>
      <c r="J30" s="39"/>
      <c r="K30" s="4"/>
    </row>
    <row r="31" spans="1:32" x14ac:dyDescent="0.2">
      <c r="G31" s="39"/>
      <c r="H31" s="39"/>
      <c r="I31" s="39"/>
      <c r="J31" s="39"/>
      <c r="K31" s="4"/>
    </row>
    <row r="32" spans="1:32" x14ac:dyDescent="0.2">
      <c r="G32" s="40"/>
      <c r="H32" s="40"/>
      <c r="I32" s="40"/>
      <c r="J32" s="40"/>
      <c r="K32" s="3"/>
    </row>
    <row r="33" spans="7:11" x14ac:dyDescent="0.2">
      <c r="G33" s="40"/>
      <c r="H33" s="40"/>
      <c r="I33" s="40"/>
      <c r="J33" s="40"/>
      <c r="K33" s="3"/>
    </row>
    <row r="34" spans="7:11" x14ac:dyDescent="0.2">
      <c r="G34" s="39"/>
      <c r="H34" s="39"/>
      <c r="I34" s="39"/>
      <c r="J34" s="39"/>
      <c r="K34" s="4"/>
    </row>
    <row r="35" spans="7:11" x14ac:dyDescent="0.2">
      <c r="G35" s="39"/>
      <c r="H35" s="39"/>
      <c r="I35" s="39"/>
      <c r="J35" s="39"/>
      <c r="K35" s="4"/>
    </row>
    <row r="36" spans="7:11" x14ac:dyDescent="0.2">
      <c r="G36" s="40"/>
      <c r="H36" s="40"/>
      <c r="I36" s="40"/>
      <c r="J36" s="40"/>
      <c r="K36" s="3"/>
    </row>
    <row r="37" spans="7:11" x14ac:dyDescent="0.2">
      <c r="G37" s="39"/>
      <c r="H37" s="39"/>
      <c r="I37" s="39"/>
      <c r="J37" s="39"/>
      <c r="K37" s="4"/>
    </row>
  </sheetData>
  <mergeCells count="3">
    <mergeCell ref="B3:F3"/>
    <mergeCell ref="G3:K3"/>
    <mergeCell ref="L3:P3"/>
  </mergeCells>
  <pageMargins left="0.7" right="0.7" top="0.78740157499999996" bottom="0.78740157499999996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spilles</cp:lastModifiedBy>
  <cp:lastPrinted>2015-11-30T15:01:51Z</cp:lastPrinted>
  <dcterms:created xsi:type="dcterms:W3CDTF">2015-01-15T12:50:49Z</dcterms:created>
  <dcterms:modified xsi:type="dcterms:W3CDTF">2016-07-12T09:01:29Z</dcterms:modified>
</cp:coreProperties>
</file>