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0" windowWidth="16512" windowHeight="6192"/>
  </bookViews>
  <sheets>
    <sheet name="Tabelle A4.10.1-3 Internet" sheetId="6" r:id="rId1"/>
  </sheets>
  <calcPr calcId="145621"/>
</workbook>
</file>

<file path=xl/calcChain.xml><?xml version="1.0" encoding="utf-8"?>
<calcChain xmlns="http://schemas.openxmlformats.org/spreadsheetml/2006/main">
  <c r="P10" i="6" l="1"/>
  <c r="P19" i="6"/>
  <c r="P18" i="6"/>
  <c r="P17" i="6"/>
  <c r="P16" i="6"/>
  <c r="P15" i="6"/>
  <c r="P14" i="6"/>
  <c r="P13" i="6"/>
  <c r="P12" i="6"/>
  <c r="P11" i="6"/>
  <c r="P9" i="6"/>
  <c r="P8" i="6"/>
  <c r="P7" i="6"/>
  <c r="P6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J18" i="6"/>
  <c r="J14" i="6"/>
  <c r="J11" i="6"/>
  <c r="J8" i="6"/>
  <c r="J15" i="6" s="1"/>
  <c r="E18" i="6"/>
  <c r="E14" i="6"/>
  <c r="E11" i="6"/>
  <c r="E8" i="6"/>
  <c r="E15" i="6" s="1"/>
  <c r="J19" i="6" l="1"/>
  <c r="E19" i="6"/>
  <c r="I18" i="6" l="1"/>
  <c r="H18" i="6"/>
  <c r="G18" i="6"/>
  <c r="D18" i="6"/>
  <c r="C18" i="6"/>
  <c r="B18" i="6"/>
  <c r="I14" i="6"/>
  <c r="H14" i="6"/>
  <c r="G14" i="6"/>
  <c r="D14" i="6"/>
  <c r="C14" i="6"/>
  <c r="B14" i="6"/>
  <c r="I11" i="6"/>
  <c r="H11" i="6"/>
  <c r="G11" i="6"/>
  <c r="D11" i="6"/>
  <c r="C11" i="6"/>
  <c r="B11" i="6"/>
  <c r="I8" i="6"/>
  <c r="I15" i="6" s="1"/>
  <c r="H8" i="6"/>
  <c r="G8" i="6"/>
  <c r="D8" i="6"/>
  <c r="C8" i="6"/>
  <c r="B8" i="6"/>
  <c r="H15" i="6" l="1"/>
  <c r="M8" i="6"/>
  <c r="M14" i="6"/>
  <c r="M11" i="6"/>
  <c r="M18" i="6"/>
  <c r="C15" i="6"/>
  <c r="N8" i="6"/>
  <c r="N14" i="6"/>
  <c r="D15" i="6"/>
  <c r="N15" i="6" s="1"/>
  <c r="G15" i="6"/>
  <c r="N11" i="6"/>
  <c r="N18" i="6"/>
  <c r="B15" i="6"/>
  <c r="L18" i="6"/>
  <c r="L14" i="6"/>
  <c r="L11" i="6"/>
  <c r="L8" i="6"/>
  <c r="N19" i="6"/>
  <c r="M19" i="6"/>
  <c r="L19" i="6"/>
  <c r="N17" i="6"/>
  <c r="M17" i="6"/>
  <c r="L17" i="6"/>
  <c r="N16" i="6"/>
  <c r="M16" i="6"/>
  <c r="L16" i="6"/>
  <c r="N13" i="6"/>
  <c r="M13" i="6"/>
  <c r="L13" i="6"/>
  <c r="N12" i="6"/>
  <c r="M12" i="6"/>
  <c r="L12" i="6"/>
  <c r="N10" i="6"/>
  <c r="M10" i="6"/>
  <c r="L10" i="6"/>
  <c r="N9" i="6"/>
  <c r="M9" i="6"/>
  <c r="L9" i="6"/>
  <c r="N7" i="6"/>
  <c r="M7" i="6"/>
  <c r="L7" i="6"/>
  <c r="N6" i="6"/>
  <c r="M6" i="6"/>
  <c r="L6" i="6"/>
  <c r="M15" i="6" l="1"/>
  <c r="L15" i="6"/>
</calcChain>
</file>

<file path=xl/sharedStrings.xml><?xml version="1.0" encoding="utf-8"?>
<sst xmlns="http://schemas.openxmlformats.org/spreadsheetml/2006/main" count="39" uniqueCount="25">
  <si>
    <t>Insgesamt</t>
  </si>
  <si>
    <t>Betriebe</t>
  </si>
  <si>
    <t>Ausbildungsbetriebe</t>
  </si>
  <si>
    <t>Ausbildungsbetriebsquote</t>
  </si>
  <si>
    <t>abs.</t>
  </si>
  <si>
    <t>%</t>
  </si>
  <si>
    <t>%-Pkte</t>
  </si>
  <si>
    <t>1-4 Beschäftigte</t>
  </si>
  <si>
    <t>5-9 Beschäftigte</t>
  </si>
  <si>
    <t>10-19 Beschäftigte</t>
  </si>
  <si>
    <t>20-49 Beschäftigte</t>
  </si>
  <si>
    <t>50-99 Beschäftigte</t>
  </si>
  <si>
    <t>100-249 Beschäftigte</t>
  </si>
  <si>
    <t>250-499 Beschäftigte</t>
  </si>
  <si>
    <t>500 und mehr  Beschäftigte</t>
  </si>
  <si>
    <t>Kleinstbetriebe</t>
  </si>
  <si>
    <t>Kleinbetriebe</t>
  </si>
  <si>
    <t>Mittlere Betriebe</t>
  </si>
  <si>
    <t>Großbetriebe</t>
  </si>
  <si>
    <t>Betriebsgrößenklassen</t>
  </si>
  <si>
    <t>kleine/mittlere Betriebe insg.</t>
  </si>
  <si>
    <t>Berechnungen des Bundesinstituts für Berufsbildung</t>
  </si>
  <si>
    <t>2013-2014</t>
  </si>
  <si>
    <t>Quelle: Betriebsdatei der Beschäftigungsstatistik der Bundesagentur für Arbeit; Stichtag jeweils 31. Dezember;</t>
  </si>
  <si>
    <t>Tabelle A4.10.1-3 Internet: Betriebe, Ausbildungsbetriebe und Ausbildungsbetriebsquote zwischen 2007, 2013 und 2014 in den alten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</si>
</sst>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6" fillId="9" borderId="23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1" fontId="3" fillId="0" borderId="0" xfId="0" applyNumberFormat="1" applyFont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/>
    <xf numFmtId="3" fontId="3" fillId="0" borderId="3" xfId="0" applyNumberFormat="1" applyFont="1" applyBorder="1"/>
    <xf numFmtId="3" fontId="2" fillId="2" borderId="3" xfId="0" applyNumberFormat="1" applyFont="1" applyFill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2" borderId="5" xfId="0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49" fontId="3" fillId="0" borderId="7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0" fontId="22" fillId="0" borderId="0" xfId="0" applyFont="1"/>
    <xf numFmtId="164" fontId="2" fillId="0" borderId="10" xfId="0" applyNumberFormat="1" applyFont="1" applyBorder="1"/>
    <xf numFmtId="164" fontId="2" fillId="2" borderId="10" xfId="0" applyNumberFormat="1" applyFont="1" applyFill="1" applyBorder="1"/>
    <xf numFmtId="164" fontId="2" fillId="2" borderId="14" xfId="0" applyNumberFormat="1" applyFont="1" applyFill="1" applyBorder="1"/>
    <xf numFmtId="0" fontId="23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B31" sqref="B30:B31"/>
    </sheetView>
  </sheetViews>
  <sheetFormatPr baseColWidth="10" defaultColWidth="11.44140625" defaultRowHeight="13.8" x14ac:dyDescent="0.3"/>
  <cols>
    <col min="1" max="1" width="25.33203125" style="1" customWidth="1"/>
    <col min="2" max="2" width="9.5546875" style="1" customWidth="1"/>
    <col min="3" max="3" width="9.5546875" style="1" hidden="1" customWidth="1"/>
    <col min="4" max="5" width="9.5546875" style="1" customWidth="1"/>
    <col min="6" max="6" width="8.88671875" style="1" customWidth="1"/>
    <col min="7" max="7" width="9" style="1" customWidth="1"/>
    <col min="8" max="8" width="9" style="1" hidden="1" customWidth="1"/>
    <col min="9" max="10" width="9" style="1" customWidth="1"/>
    <col min="11" max="11" width="9.44140625" style="1" customWidth="1"/>
    <col min="12" max="12" width="7.44140625" style="1" customWidth="1"/>
    <col min="13" max="13" width="7.44140625" style="1" hidden="1" customWidth="1"/>
    <col min="14" max="15" width="7.44140625" style="1" customWidth="1"/>
    <col min="16" max="16" width="9.44140625" style="1" customWidth="1"/>
    <col min="17" max="16384" width="11.44140625" style="1"/>
  </cols>
  <sheetData>
    <row r="1" spans="1:16" ht="15.6" x14ac:dyDescent="0.3">
      <c r="A1" s="35" t="s">
        <v>24</v>
      </c>
    </row>
    <row r="2" spans="1:16" ht="13.5" thickBot="1" x14ac:dyDescent="0.25"/>
    <row r="3" spans="1:16" ht="15" x14ac:dyDescent="0.25">
      <c r="A3" s="18"/>
      <c r="B3" s="40" t="s">
        <v>1</v>
      </c>
      <c r="C3" s="41"/>
      <c r="D3" s="41"/>
      <c r="E3" s="41"/>
      <c r="F3" s="42"/>
      <c r="G3" s="40" t="s">
        <v>2</v>
      </c>
      <c r="H3" s="41"/>
      <c r="I3" s="41"/>
      <c r="J3" s="41"/>
      <c r="K3" s="42"/>
      <c r="L3" s="40" t="s">
        <v>3</v>
      </c>
      <c r="M3" s="41"/>
      <c r="N3" s="41"/>
      <c r="O3" s="41"/>
      <c r="P3" s="43"/>
    </row>
    <row r="4" spans="1:16" ht="12.75" x14ac:dyDescent="0.2">
      <c r="A4" s="19"/>
      <c r="B4" s="12">
        <v>2007</v>
      </c>
      <c r="C4" s="10">
        <v>2012</v>
      </c>
      <c r="D4" s="10">
        <v>2013</v>
      </c>
      <c r="E4" s="10">
        <v>2014</v>
      </c>
      <c r="F4" s="17" t="s">
        <v>22</v>
      </c>
      <c r="G4" s="12">
        <v>2007</v>
      </c>
      <c r="H4" s="10">
        <v>2012</v>
      </c>
      <c r="I4" s="10">
        <v>2013</v>
      </c>
      <c r="J4" s="10">
        <v>2014</v>
      </c>
      <c r="K4" s="11" t="s">
        <v>22</v>
      </c>
      <c r="L4" s="12">
        <v>2007</v>
      </c>
      <c r="M4" s="10">
        <v>2012</v>
      </c>
      <c r="N4" s="10">
        <v>2013</v>
      </c>
      <c r="O4" s="10">
        <v>2014</v>
      </c>
      <c r="P4" s="23" t="s">
        <v>22</v>
      </c>
    </row>
    <row r="5" spans="1:16" ht="14.4" thickBot="1" x14ac:dyDescent="0.35">
      <c r="A5" s="20" t="s">
        <v>19</v>
      </c>
      <c r="B5" s="29" t="s">
        <v>4</v>
      </c>
      <c r="C5" s="30" t="s">
        <v>4</v>
      </c>
      <c r="D5" s="30" t="s">
        <v>4</v>
      </c>
      <c r="E5" s="30" t="s">
        <v>4</v>
      </c>
      <c r="F5" s="31" t="s">
        <v>5</v>
      </c>
      <c r="G5" s="29" t="s">
        <v>4</v>
      </c>
      <c r="H5" s="30" t="s">
        <v>4</v>
      </c>
      <c r="I5" s="30" t="s">
        <v>4</v>
      </c>
      <c r="J5" s="30" t="s">
        <v>4</v>
      </c>
      <c r="K5" s="30" t="s">
        <v>5</v>
      </c>
      <c r="L5" s="29" t="s">
        <v>5</v>
      </c>
      <c r="M5" s="30" t="s">
        <v>5</v>
      </c>
      <c r="N5" s="30" t="s">
        <v>5</v>
      </c>
      <c r="O5" s="30" t="s">
        <v>5</v>
      </c>
      <c r="P5" s="32" t="s">
        <v>6</v>
      </c>
    </row>
    <row r="6" spans="1:16" x14ac:dyDescent="0.3">
      <c r="A6" s="21" t="s">
        <v>7</v>
      </c>
      <c r="B6" s="13">
        <v>1016897</v>
      </c>
      <c r="C6" s="2">
        <v>1035985</v>
      </c>
      <c r="D6" s="2">
        <v>1033304</v>
      </c>
      <c r="E6" s="2">
        <v>1033455</v>
      </c>
      <c r="F6" s="3">
        <f>(100/D6*E6)-100</f>
        <v>1.4613318055481272E-2</v>
      </c>
      <c r="G6" s="13">
        <v>131394</v>
      </c>
      <c r="H6" s="2">
        <v>102718</v>
      </c>
      <c r="I6" s="2">
        <v>96898</v>
      </c>
      <c r="J6" s="2">
        <v>91651</v>
      </c>
      <c r="K6" s="3">
        <f t="shared" ref="K6:K19" si="0">(100/I6*J6)-100</f>
        <v>-5.4149724452517063</v>
      </c>
      <c r="L6" s="15">
        <f t="shared" ref="L6:L14" si="1">100/B6*G6</f>
        <v>12.921072635674999</v>
      </c>
      <c r="M6" s="4">
        <f t="shared" ref="M6:M14" si="2">100/C6*H6</f>
        <v>9.9150084219366104</v>
      </c>
      <c r="N6" s="4">
        <f t="shared" ref="N6:N14" si="3">100/D6*I6</f>
        <v>9.377492006224692</v>
      </c>
      <c r="O6" s="4">
        <f>100/E6*J6</f>
        <v>8.8684074294478226</v>
      </c>
      <c r="P6" s="36">
        <f>O6-N6</f>
        <v>-0.50908457677686947</v>
      </c>
    </row>
    <row r="7" spans="1:16" x14ac:dyDescent="0.3">
      <c r="A7" s="21" t="s">
        <v>8</v>
      </c>
      <c r="B7" s="13">
        <v>275911</v>
      </c>
      <c r="C7" s="2">
        <v>287595</v>
      </c>
      <c r="D7" s="2">
        <v>289088</v>
      </c>
      <c r="E7" s="2">
        <v>292779</v>
      </c>
      <c r="F7" s="3">
        <f t="shared" ref="F7:F19" si="4">(100/D7*E7)-100</f>
        <v>1.2767738543280984</v>
      </c>
      <c r="G7" s="13">
        <v>104255</v>
      </c>
      <c r="H7" s="2">
        <v>96413</v>
      </c>
      <c r="I7" s="2">
        <v>94035</v>
      </c>
      <c r="J7" s="2">
        <v>91871</v>
      </c>
      <c r="K7" s="3">
        <f t="shared" si="0"/>
        <v>-2.3012708034242593</v>
      </c>
      <c r="L7" s="15">
        <f t="shared" si="1"/>
        <v>37.785735255209104</v>
      </c>
      <c r="M7" s="4">
        <f t="shared" si="2"/>
        <v>33.523879066047741</v>
      </c>
      <c r="N7" s="4">
        <f t="shared" si="3"/>
        <v>32.528157516050477</v>
      </c>
      <c r="O7" s="4">
        <f t="shared" ref="O7:O19" si="5">100/E7*J7</f>
        <v>31.378958190307365</v>
      </c>
      <c r="P7" s="36">
        <f t="shared" ref="P7:P19" si="6">O7-N7</f>
        <v>-1.1491993257431119</v>
      </c>
    </row>
    <row r="8" spans="1:16" ht="12.75" x14ac:dyDescent="0.2">
      <c r="A8" s="22" t="s">
        <v>15</v>
      </c>
      <c r="B8" s="14">
        <f>SUM(B6:B7)</f>
        <v>1292808</v>
      </c>
      <c r="C8" s="9">
        <f>SUM(C6:C7)</f>
        <v>1323580</v>
      </c>
      <c r="D8" s="9">
        <f>SUM(D6:D7)</f>
        <v>1322392</v>
      </c>
      <c r="E8" s="9">
        <f>SUM(E6:E7)</f>
        <v>1326234</v>
      </c>
      <c r="F8" s="8">
        <f t="shared" si="4"/>
        <v>0.29053412301345816</v>
      </c>
      <c r="G8" s="14">
        <f>SUM(G6:G7)</f>
        <v>235649</v>
      </c>
      <c r="H8" s="9">
        <f>SUM(H6:H7)</f>
        <v>199131</v>
      </c>
      <c r="I8" s="9">
        <f>SUM(I6:I7)</f>
        <v>190933</v>
      </c>
      <c r="J8" s="9">
        <f>SUM(J6:J7)</f>
        <v>183522</v>
      </c>
      <c r="K8" s="8">
        <f t="shared" si="0"/>
        <v>-3.8814662735095453</v>
      </c>
      <c r="L8" s="16">
        <f t="shared" si="1"/>
        <v>18.227687328667518</v>
      </c>
      <c r="M8" s="8">
        <f t="shared" si="2"/>
        <v>15.044878284652231</v>
      </c>
      <c r="N8" s="8">
        <f t="shared" si="3"/>
        <v>14.438456977961151</v>
      </c>
      <c r="O8" s="8">
        <f t="shared" si="5"/>
        <v>13.837829523296794</v>
      </c>
      <c r="P8" s="37">
        <f t="shared" si="6"/>
        <v>-0.60062745466435707</v>
      </c>
    </row>
    <row r="9" spans="1:16" x14ac:dyDescent="0.3">
      <c r="A9" s="21" t="s">
        <v>9</v>
      </c>
      <c r="B9" s="13">
        <v>150768</v>
      </c>
      <c r="C9" s="2">
        <v>164413</v>
      </c>
      <c r="D9" s="2">
        <v>166737</v>
      </c>
      <c r="E9" s="2">
        <v>169988</v>
      </c>
      <c r="F9" s="3">
        <f t="shared" si="4"/>
        <v>1.9497771940241222</v>
      </c>
      <c r="G9" s="13">
        <v>70069</v>
      </c>
      <c r="H9" s="2">
        <v>72308</v>
      </c>
      <c r="I9" s="2">
        <v>72339</v>
      </c>
      <c r="J9" s="2">
        <v>72497</v>
      </c>
      <c r="K9" s="3">
        <f t="shared" si="0"/>
        <v>0.21841606878723496</v>
      </c>
      <c r="L9" s="15">
        <f t="shared" si="1"/>
        <v>46.474716120131589</v>
      </c>
      <c r="M9" s="4">
        <f t="shared" si="2"/>
        <v>43.979490672878669</v>
      </c>
      <c r="N9" s="4">
        <f t="shared" si="3"/>
        <v>43.385091491390632</v>
      </c>
      <c r="O9" s="4">
        <f t="shared" si="5"/>
        <v>42.648304586206088</v>
      </c>
      <c r="P9" s="36">
        <f t="shared" si="6"/>
        <v>-0.73678690518454459</v>
      </c>
    </row>
    <row r="10" spans="1:16" x14ac:dyDescent="0.3">
      <c r="A10" s="21" t="s">
        <v>10</v>
      </c>
      <c r="B10" s="13">
        <v>97463</v>
      </c>
      <c r="C10" s="2">
        <v>107368</v>
      </c>
      <c r="D10" s="2">
        <v>109233</v>
      </c>
      <c r="E10" s="2">
        <v>111885</v>
      </c>
      <c r="F10" s="3">
        <f t="shared" si="4"/>
        <v>2.4278377413419037</v>
      </c>
      <c r="G10" s="13">
        <v>53585</v>
      </c>
      <c r="H10" s="2">
        <v>57728</v>
      </c>
      <c r="I10" s="2">
        <v>58342</v>
      </c>
      <c r="J10" s="2">
        <v>59032</v>
      </c>
      <c r="K10" s="3">
        <f t="shared" si="0"/>
        <v>1.1826814301875146</v>
      </c>
      <c r="L10" s="15">
        <f t="shared" si="1"/>
        <v>54.979838502816449</v>
      </c>
      <c r="M10" s="4">
        <f t="shared" si="2"/>
        <v>53.766485358766111</v>
      </c>
      <c r="N10" s="4">
        <f t="shared" si="3"/>
        <v>53.410599360998965</v>
      </c>
      <c r="O10" s="4">
        <f t="shared" si="5"/>
        <v>52.761317424140856</v>
      </c>
      <c r="P10" s="36">
        <f>O10-N10</f>
        <v>-0.64928193685810953</v>
      </c>
    </row>
    <row r="11" spans="1:16" ht="12.75" x14ac:dyDescent="0.2">
      <c r="A11" s="22" t="s">
        <v>16</v>
      </c>
      <c r="B11" s="14">
        <f>SUM(B9:B10)</f>
        <v>248231</v>
      </c>
      <c r="C11" s="9">
        <f>SUM(C9:C10)</f>
        <v>271781</v>
      </c>
      <c r="D11" s="9">
        <f>SUM(D9:D10)</f>
        <v>275970</v>
      </c>
      <c r="E11" s="9">
        <f>SUM(E9:E10)</f>
        <v>281873</v>
      </c>
      <c r="F11" s="8">
        <f t="shared" si="4"/>
        <v>2.1390006160089854</v>
      </c>
      <c r="G11" s="14">
        <f>SUM(G9:G10)</f>
        <v>123654</v>
      </c>
      <c r="H11" s="9">
        <f>SUM(H9:H10)</f>
        <v>130036</v>
      </c>
      <c r="I11" s="9">
        <f>SUM(I9:I10)</f>
        <v>130681</v>
      </c>
      <c r="J11" s="9">
        <f>SUM(J9:J10)</f>
        <v>131529</v>
      </c>
      <c r="K11" s="8">
        <f t="shared" si="0"/>
        <v>0.64890841055699866</v>
      </c>
      <c r="L11" s="16">
        <f t="shared" si="1"/>
        <v>49.814084461650644</v>
      </c>
      <c r="M11" s="8">
        <f t="shared" si="2"/>
        <v>47.845875907440188</v>
      </c>
      <c r="N11" s="8">
        <f t="shared" si="3"/>
        <v>47.353335507482697</v>
      </c>
      <c r="O11" s="8">
        <f t="shared" si="5"/>
        <v>46.662504035505357</v>
      </c>
      <c r="P11" s="37">
        <f t="shared" si="6"/>
        <v>-0.69083147197734007</v>
      </c>
    </row>
    <row r="12" spans="1:16" x14ac:dyDescent="0.3">
      <c r="A12" s="21" t="s">
        <v>11</v>
      </c>
      <c r="B12" s="13">
        <v>37006</v>
      </c>
      <c r="C12" s="2">
        <v>40335</v>
      </c>
      <c r="D12" s="2">
        <v>40813</v>
      </c>
      <c r="E12" s="2">
        <v>41710</v>
      </c>
      <c r="F12" s="3">
        <f t="shared" si="4"/>
        <v>2.1978291230735181</v>
      </c>
      <c r="G12" s="13">
        <v>24530</v>
      </c>
      <c r="H12" s="2">
        <v>26560</v>
      </c>
      <c r="I12" s="2">
        <v>26894</v>
      </c>
      <c r="J12" s="2">
        <v>27341</v>
      </c>
      <c r="K12" s="3">
        <f t="shared" si="0"/>
        <v>1.6620807615081503</v>
      </c>
      <c r="L12" s="15">
        <f t="shared" si="1"/>
        <v>66.286548127330704</v>
      </c>
      <c r="M12" s="4">
        <f t="shared" si="2"/>
        <v>65.848518656253873</v>
      </c>
      <c r="N12" s="4">
        <f t="shared" si="3"/>
        <v>65.895670497145517</v>
      </c>
      <c r="O12" s="4">
        <f t="shared" si="5"/>
        <v>65.550227763126344</v>
      </c>
      <c r="P12" s="36">
        <f t="shared" si="6"/>
        <v>-0.3454427340191728</v>
      </c>
    </row>
    <row r="13" spans="1:16" x14ac:dyDescent="0.3">
      <c r="A13" s="21" t="s">
        <v>12</v>
      </c>
      <c r="B13" s="13">
        <v>22866</v>
      </c>
      <c r="C13" s="2">
        <v>24614</v>
      </c>
      <c r="D13" s="2">
        <v>24912</v>
      </c>
      <c r="E13" s="2">
        <v>25521</v>
      </c>
      <c r="F13" s="3">
        <f t="shared" si="4"/>
        <v>2.4446050096339178</v>
      </c>
      <c r="G13" s="13">
        <v>17126</v>
      </c>
      <c r="H13" s="2">
        <v>18429</v>
      </c>
      <c r="I13" s="2">
        <v>18606</v>
      </c>
      <c r="J13" s="2">
        <v>18908</v>
      </c>
      <c r="K13" s="3">
        <f t="shared" si="0"/>
        <v>1.623132322906585</v>
      </c>
      <c r="L13" s="15">
        <f t="shared" si="1"/>
        <v>74.897227324411787</v>
      </c>
      <c r="M13" s="4">
        <f t="shared" si="2"/>
        <v>74.872024051352881</v>
      </c>
      <c r="N13" s="4">
        <f t="shared" si="3"/>
        <v>74.686897880539505</v>
      </c>
      <c r="O13" s="4">
        <f t="shared" si="5"/>
        <v>74.088005955879481</v>
      </c>
      <c r="P13" s="36">
        <f t="shared" si="6"/>
        <v>-0.59889192466002328</v>
      </c>
    </row>
    <row r="14" spans="1:16" ht="12.75" x14ac:dyDescent="0.2">
      <c r="A14" s="22" t="s">
        <v>17</v>
      </c>
      <c r="B14" s="14">
        <f>SUM(B12:B13)</f>
        <v>59872</v>
      </c>
      <c r="C14" s="9">
        <f>SUM(C12:C13)</f>
        <v>64949</v>
      </c>
      <c r="D14" s="9">
        <f>SUM(D12:D13)</f>
        <v>65725</v>
      </c>
      <c r="E14" s="9">
        <f>SUM(E12:E13)</f>
        <v>67231</v>
      </c>
      <c r="F14" s="8">
        <f t="shared" si="4"/>
        <v>2.2913655382274669</v>
      </c>
      <c r="G14" s="14">
        <f>SUM(G12:G13)</f>
        <v>41656</v>
      </c>
      <c r="H14" s="9">
        <f>SUM(H12:H13)</f>
        <v>44989</v>
      </c>
      <c r="I14" s="9">
        <f>SUM(I12:I13)</f>
        <v>45500</v>
      </c>
      <c r="J14" s="9">
        <f>SUM(J12:J13)</f>
        <v>46249</v>
      </c>
      <c r="K14" s="8">
        <f t="shared" si="0"/>
        <v>1.646153846153851</v>
      </c>
      <c r="L14" s="16">
        <f t="shared" si="1"/>
        <v>69.575093532870127</v>
      </c>
      <c r="M14" s="8">
        <f t="shared" si="2"/>
        <v>69.268195045343262</v>
      </c>
      <c r="N14" s="8">
        <f t="shared" si="3"/>
        <v>69.227843286420693</v>
      </c>
      <c r="O14" s="8">
        <f t="shared" si="5"/>
        <v>68.791182638961203</v>
      </c>
      <c r="P14" s="37">
        <f t="shared" si="6"/>
        <v>-0.43666064745949029</v>
      </c>
    </row>
    <row r="15" spans="1:16" ht="12.75" x14ac:dyDescent="0.2">
      <c r="A15" s="22" t="s">
        <v>20</v>
      </c>
      <c r="B15" s="14">
        <f>B8+B11+B14</f>
        <v>1600911</v>
      </c>
      <c r="C15" s="9">
        <f t="shared" ref="C15:E15" si="7">C8+C11+C14</f>
        <v>1660310</v>
      </c>
      <c r="D15" s="9">
        <f t="shared" si="7"/>
        <v>1664087</v>
      </c>
      <c r="E15" s="9">
        <f t="shared" si="7"/>
        <v>1675338</v>
      </c>
      <c r="F15" s="8">
        <f t="shared" si="4"/>
        <v>0.67610647760604081</v>
      </c>
      <c r="G15" s="14">
        <f t="shared" ref="G15:J15" si="8">G8+G11+G14</f>
        <v>400959</v>
      </c>
      <c r="H15" s="9">
        <f t="shared" si="8"/>
        <v>374156</v>
      </c>
      <c r="I15" s="9">
        <f t="shared" si="8"/>
        <v>367114</v>
      </c>
      <c r="J15" s="9">
        <f t="shared" si="8"/>
        <v>361300</v>
      </c>
      <c r="K15" s="8">
        <f t="shared" si="0"/>
        <v>-1.5837042444581186</v>
      </c>
      <c r="L15" s="16">
        <f t="shared" ref="L15:N19" si="9">100/B15*G15</f>
        <v>25.045677117591172</v>
      </c>
      <c r="M15" s="8">
        <f t="shared" si="9"/>
        <v>22.535309671085521</v>
      </c>
      <c r="N15" s="8">
        <f t="shared" si="9"/>
        <v>22.060985994121701</v>
      </c>
      <c r="O15" s="8">
        <f t="shared" si="5"/>
        <v>21.565797468928658</v>
      </c>
      <c r="P15" s="37">
        <f t="shared" si="6"/>
        <v>-0.49518852519304346</v>
      </c>
    </row>
    <row r="16" spans="1:16" x14ac:dyDescent="0.3">
      <c r="A16" s="21" t="s">
        <v>13</v>
      </c>
      <c r="B16" s="13">
        <v>7039</v>
      </c>
      <c r="C16" s="2">
        <v>7476</v>
      </c>
      <c r="D16" s="2">
        <v>7648</v>
      </c>
      <c r="E16" s="2">
        <v>7787</v>
      </c>
      <c r="F16" s="3">
        <f t="shared" si="4"/>
        <v>1.8174686192468528</v>
      </c>
      <c r="G16" s="13">
        <v>5869</v>
      </c>
      <c r="H16" s="2">
        <v>6197</v>
      </c>
      <c r="I16" s="2">
        <v>6255</v>
      </c>
      <c r="J16" s="2">
        <v>6305</v>
      </c>
      <c r="K16" s="3">
        <f t="shared" si="0"/>
        <v>0.79936051159073429</v>
      </c>
      <c r="L16" s="15">
        <f t="shared" si="9"/>
        <v>83.378320784202302</v>
      </c>
      <c r="M16" s="4">
        <f t="shared" si="9"/>
        <v>82.891920813269124</v>
      </c>
      <c r="N16" s="4">
        <f t="shared" si="9"/>
        <v>81.786087866108787</v>
      </c>
      <c r="O16" s="4">
        <f t="shared" si="5"/>
        <v>80.968280467445737</v>
      </c>
      <c r="P16" s="36">
        <f t="shared" si="6"/>
        <v>-0.81780739866304941</v>
      </c>
    </row>
    <row r="17" spans="1:16" x14ac:dyDescent="0.3">
      <c r="A17" s="21" t="s">
        <v>14</v>
      </c>
      <c r="B17" s="13">
        <v>4256</v>
      </c>
      <c r="C17" s="2">
        <v>4598</v>
      </c>
      <c r="D17" s="2">
        <v>4640</v>
      </c>
      <c r="E17" s="2">
        <v>4699</v>
      </c>
      <c r="F17" s="3">
        <f t="shared" si="4"/>
        <v>1.2715517241379359</v>
      </c>
      <c r="G17" s="13">
        <v>3789</v>
      </c>
      <c r="H17" s="2">
        <v>4069</v>
      </c>
      <c r="I17" s="2">
        <v>4101</v>
      </c>
      <c r="J17" s="2">
        <v>4113</v>
      </c>
      <c r="K17" s="3">
        <f t="shared" si="0"/>
        <v>0.29261155815655115</v>
      </c>
      <c r="L17" s="15">
        <f t="shared" si="9"/>
        <v>89.027255639097746</v>
      </c>
      <c r="M17" s="4">
        <f t="shared" si="9"/>
        <v>88.494997825141368</v>
      </c>
      <c r="N17" s="4">
        <f t="shared" si="9"/>
        <v>88.383620689655174</v>
      </c>
      <c r="O17" s="4">
        <f t="shared" si="5"/>
        <v>87.529261545009575</v>
      </c>
      <c r="P17" s="36">
        <f t="shared" si="6"/>
        <v>-0.85435914464559914</v>
      </c>
    </row>
    <row r="18" spans="1:16" x14ac:dyDescent="0.3">
      <c r="A18" s="22" t="s">
        <v>18</v>
      </c>
      <c r="B18" s="14">
        <f>SUM(B16:B17)</f>
        <v>11295</v>
      </c>
      <c r="C18" s="9">
        <f>SUM(C16:C17)</f>
        <v>12074</v>
      </c>
      <c r="D18" s="9">
        <f>SUM(D16:D17)</f>
        <v>12288</v>
      </c>
      <c r="E18" s="9">
        <f>SUM(E16:E17)</f>
        <v>12486</v>
      </c>
      <c r="F18" s="8">
        <f t="shared" si="4"/>
        <v>1.6113281250000142</v>
      </c>
      <c r="G18" s="14">
        <f>SUM(G16:G17)</f>
        <v>9658</v>
      </c>
      <c r="H18" s="9">
        <f>SUM(H16:H17)</f>
        <v>10266</v>
      </c>
      <c r="I18" s="9">
        <f>SUM(I16:I17)</f>
        <v>10356</v>
      </c>
      <c r="J18" s="9">
        <f>SUM(J16:J17)</f>
        <v>10418</v>
      </c>
      <c r="K18" s="8">
        <f t="shared" si="0"/>
        <v>0.5986867516415515</v>
      </c>
      <c r="L18" s="16">
        <f t="shared" si="9"/>
        <v>85.506861443116421</v>
      </c>
      <c r="M18" s="8">
        <f t="shared" si="9"/>
        <v>85.025675004141121</v>
      </c>
      <c r="N18" s="8">
        <f t="shared" si="9"/>
        <v>84.27734375</v>
      </c>
      <c r="O18" s="8">
        <f t="shared" si="5"/>
        <v>83.43744994393721</v>
      </c>
      <c r="P18" s="37">
        <f t="shared" si="6"/>
        <v>-0.83989380606278985</v>
      </c>
    </row>
    <row r="19" spans="1:16" ht="13.5" thickBot="1" x14ac:dyDescent="0.25">
      <c r="A19" s="24" t="s">
        <v>0</v>
      </c>
      <c r="B19" s="25">
        <v>1612206</v>
      </c>
      <c r="C19" s="26">
        <v>1672384</v>
      </c>
      <c r="D19" s="26">
        <v>1676375</v>
      </c>
      <c r="E19" s="26">
        <f>E8+E11+E14+E18</f>
        <v>1687824</v>
      </c>
      <c r="F19" s="27">
        <f t="shared" si="4"/>
        <v>0.68296174781896468</v>
      </c>
      <c r="G19" s="25">
        <v>410617</v>
      </c>
      <c r="H19" s="26">
        <v>384422</v>
      </c>
      <c r="I19" s="26">
        <v>377470</v>
      </c>
      <c r="J19" s="26">
        <f>J8+J11+J14+J18</f>
        <v>371718</v>
      </c>
      <c r="K19" s="27">
        <f t="shared" si="0"/>
        <v>-1.5238297083212018</v>
      </c>
      <c r="L19" s="28">
        <f t="shared" si="9"/>
        <v>25.469263853378536</v>
      </c>
      <c r="M19" s="27">
        <f t="shared" si="9"/>
        <v>22.986467222838773</v>
      </c>
      <c r="N19" s="27">
        <f t="shared" si="9"/>
        <v>22.517038252181045</v>
      </c>
      <c r="O19" s="27">
        <f t="shared" si="5"/>
        <v>22.023504820407815</v>
      </c>
      <c r="P19" s="38">
        <f t="shared" si="6"/>
        <v>-0.49353343177322984</v>
      </c>
    </row>
    <row r="21" spans="1:16" x14ac:dyDescent="0.3">
      <c r="A21" s="39" t="s">
        <v>23</v>
      </c>
      <c r="B21" s="5"/>
      <c r="C21" s="5"/>
      <c r="D21" s="33"/>
      <c r="E21" s="33"/>
      <c r="F21" s="5"/>
      <c r="G21" s="5"/>
      <c r="H21" s="5"/>
      <c r="I21" s="33"/>
      <c r="J21" s="33"/>
      <c r="P21" s="34"/>
    </row>
    <row r="22" spans="1:16" x14ac:dyDescent="0.3">
      <c r="A22" s="39" t="s">
        <v>21</v>
      </c>
      <c r="B22" s="6"/>
      <c r="C22" s="6"/>
      <c r="D22" s="6"/>
      <c r="E22" s="6"/>
      <c r="F22" s="6"/>
      <c r="G22" s="6"/>
      <c r="H22" s="6"/>
    </row>
    <row r="23" spans="1:16" ht="12.75" x14ac:dyDescent="0.2">
      <c r="B23" s="6"/>
      <c r="C23" s="6"/>
      <c r="D23" s="6"/>
      <c r="E23" s="2"/>
      <c r="F23" s="6"/>
      <c r="G23" s="6"/>
      <c r="H23" s="6"/>
      <c r="J23" s="2"/>
      <c r="M23" s="2"/>
      <c r="N23" s="2"/>
      <c r="O23" s="2"/>
    </row>
    <row r="24" spans="1:16" ht="12.75" x14ac:dyDescent="0.2">
      <c r="B24" s="7"/>
      <c r="I24" s="2"/>
      <c r="J24" s="2"/>
    </row>
    <row r="25" spans="1:16" ht="12.75" x14ac:dyDescent="0.2">
      <c r="B25" s="7"/>
    </row>
    <row r="26" spans="1:16" ht="12.75" x14ac:dyDescent="0.2">
      <c r="B26" s="7"/>
    </row>
    <row r="27" spans="1:16" ht="12.75" x14ac:dyDescent="0.2">
      <c r="B27" s="7"/>
    </row>
    <row r="28" spans="1:16" ht="12.75" x14ac:dyDescent="0.2">
      <c r="B28" s="7"/>
    </row>
    <row r="29" spans="1:16" ht="12.75" x14ac:dyDescent="0.2">
      <c r="B29" s="7"/>
    </row>
    <row r="30" spans="1:16" ht="12.75" x14ac:dyDescent="0.2">
      <c r="B30" s="7"/>
    </row>
    <row r="31" spans="1:16" ht="12.75" x14ac:dyDescent="0.2">
      <c r="B31" s="7"/>
    </row>
  </sheetData>
  <mergeCells count="3">
    <mergeCell ref="B3:F3"/>
    <mergeCell ref="G3:K3"/>
    <mergeCell ref="L3:P3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A4.10.1-3 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2015-11-30T15:01:51Z</cp:lastPrinted>
  <dcterms:created xsi:type="dcterms:W3CDTF">2015-01-15T12:50:49Z</dcterms:created>
  <dcterms:modified xsi:type="dcterms:W3CDTF">2016-02-01T16:26:48Z</dcterms:modified>
</cp:coreProperties>
</file>