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-300" windowWidth="16512" windowHeight="6192"/>
  </bookViews>
  <sheets>
    <sheet name="Tabelle A4.10.1-4 Internet" sheetId="9" r:id="rId1"/>
  </sheets>
  <calcPr calcId="145621"/>
</workbook>
</file>

<file path=xl/calcChain.xml><?xml version="1.0" encoding="utf-8"?>
<calcChain xmlns="http://schemas.openxmlformats.org/spreadsheetml/2006/main">
  <c r="K19" i="9" l="1"/>
  <c r="F19" i="9"/>
  <c r="F6" i="9"/>
  <c r="P10" i="9" l="1"/>
  <c r="P19" i="9"/>
  <c r="P18" i="9"/>
  <c r="P17" i="9"/>
  <c r="P16" i="9"/>
  <c r="P15" i="9"/>
  <c r="P14" i="9"/>
  <c r="P13" i="9"/>
  <c r="P12" i="9"/>
  <c r="P11" i="9"/>
  <c r="P9" i="9"/>
  <c r="P8" i="9"/>
  <c r="P7" i="9"/>
  <c r="P6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F18" i="9"/>
  <c r="F17" i="9"/>
  <c r="F16" i="9"/>
  <c r="F15" i="9"/>
  <c r="F14" i="9"/>
  <c r="F13" i="9"/>
  <c r="F12" i="9"/>
  <c r="F11" i="9"/>
  <c r="F10" i="9"/>
  <c r="F9" i="9"/>
  <c r="F8" i="9"/>
  <c r="F7" i="9"/>
  <c r="J18" i="9"/>
  <c r="J14" i="9"/>
  <c r="J11" i="9"/>
  <c r="J8" i="9"/>
  <c r="J15" i="9" s="1"/>
  <c r="E18" i="9"/>
  <c r="E14" i="9"/>
  <c r="E11" i="9"/>
  <c r="E8" i="9"/>
  <c r="E19" i="9" s="1"/>
  <c r="J19" i="9" l="1"/>
  <c r="E15" i="9"/>
  <c r="I18" i="9" l="1"/>
  <c r="H18" i="9"/>
  <c r="G18" i="9"/>
  <c r="D18" i="9"/>
  <c r="C18" i="9"/>
  <c r="B18" i="9"/>
  <c r="I14" i="9"/>
  <c r="H14" i="9"/>
  <c r="G14" i="9"/>
  <c r="D14" i="9"/>
  <c r="C14" i="9"/>
  <c r="B14" i="9"/>
  <c r="I11" i="9"/>
  <c r="H11" i="9"/>
  <c r="G11" i="9"/>
  <c r="D11" i="9"/>
  <c r="C11" i="9"/>
  <c r="B11" i="9"/>
  <c r="I8" i="9"/>
  <c r="I15" i="9" s="1"/>
  <c r="H8" i="9"/>
  <c r="G8" i="9"/>
  <c r="D8" i="9"/>
  <c r="C8" i="9"/>
  <c r="B8" i="9"/>
  <c r="D15" i="9" l="1"/>
  <c r="N15" i="9" s="1"/>
  <c r="H15" i="9"/>
  <c r="M8" i="9"/>
  <c r="M14" i="9"/>
  <c r="M11" i="9"/>
  <c r="M18" i="9"/>
  <c r="N11" i="9"/>
  <c r="N18" i="9"/>
  <c r="G15" i="9"/>
  <c r="N8" i="9"/>
  <c r="N14" i="9"/>
  <c r="C15" i="9"/>
  <c r="B15" i="9"/>
  <c r="L15" i="9" s="1"/>
  <c r="L18" i="9"/>
  <c r="L14" i="9"/>
  <c r="L11" i="9"/>
  <c r="L8" i="9"/>
  <c r="N19" i="9"/>
  <c r="M19" i="9"/>
  <c r="L19" i="9"/>
  <c r="N17" i="9"/>
  <c r="M17" i="9"/>
  <c r="L17" i="9"/>
  <c r="N16" i="9"/>
  <c r="M16" i="9"/>
  <c r="L16" i="9"/>
  <c r="N13" i="9"/>
  <c r="M13" i="9"/>
  <c r="L13" i="9"/>
  <c r="N12" i="9"/>
  <c r="M12" i="9"/>
  <c r="L12" i="9"/>
  <c r="N10" i="9"/>
  <c r="M10" i="9"/>
  <c r="L10" i="9"/>
  <c r="N9" i="9"/>
  <c r="M9" i="9"/>
  <c r="L9" i="9"/>
  <c r="N7" i="9"/>
  <c r="M7" i="9"/>
  <c r="L7" i="9"/>
  <c r="N6" i="9"/>
  <c r="M6" i="9"/>
  <c r="L6" i="9"/>
  <c r="M15" i="9" l="1"/>
</calcChain>
</file>

<file path=xl/sharedStrings.xml><?xml version="1.0" encoding="utf-8"?>
<sst xmlns="http://schemas.openxmlformats.org/spreadsheetml/2006/main" count="39" uniqueCount="25">
  <si>
    <t>Insgesamt</t>
  </si>
  <si>
    <t>Auszubildende</t>
  </si>
  <si>
    <t>Ausbildungsquote</t>
  </si>
  <si>
    <t>Beschäftigte</t>
  </si>
  <si>
    <t>abs.</t>
  </si>
  <si>
    <t>%</t>
  </si>
  <si>
    <t>%-Pkte</t>
  </si>
  <si>
    <t>1-4 Beschäftigte</t>
  </si>
  <si>
    <t>5-9 Beschäftigte</t>
  </si>
  <si>
    <t>10-19 Beschäftigte</t>
  </si>
  <si>
    <t>20-49 Beschäftigte</t>
  </si>
  <si>
    <t>50-99 Beschäftigte</t>
  </si>
  <si>
    <t>100-249 Beschäftigte</t>
  </si>
  <si>
    <t>250-499 Beschäftigte</t>
  </si>
  <si>
    <t>500 und mehr  Beschäftigte</t>
  </si>
  <si>
    <t>Kleinstbetriebe</t>
  </si>
  <si>
    <t>Kleinbetriebe</t>
  </si>
  <si>
    <t>Mittlere Betriebe</t>
  </si>
  <si>
    <t>Großbetriebe</t>
  </si>
  <si>
    <t>Betriebsgrößenklassen</t>
  </si>
  <si>
    <t>kleine/mittlere Betriebe insg.</t>
  </si>
  <si>
    <t>Berechnungen des Bundesinstituts für Berufsbildung</t>
  </si>
  <si>
    <t>2013-2014</t>
  </si>
  <si>
    <t>Quelle: Betriebsdatei der Beschäftigungsstatistik der Bundesagentur für Arbeit; Stichtag jeweils 31. Dezember;</t>
  </si>
  <si>
    <t xml:space="preserve">Tabelle A4.10.1-4 Internet: Beschäftigte, Auszubildende und Ausbildungsquoten zwischen 2007, 2013 und 2014 in den alten Bundesländern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</si>
</sst>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thin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6" fillId="9" borderId="23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24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3" fontId="3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1" fontId="3" fillId="0" borderId="0" xfId="0" applyNumberFormat="1" applyFont="1"/>
    <xf numFmtId="164" fontId="2" fillId="2" borderId="0" xfId="0" applyNumberFormat="1" applyFont="1" applyFill="1"/>
    <xf numFmtId="3" fontId="2" fillId="2" borderId="0" xfId="0" applyNumberFormat="1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3" xfId="0" applyFont="1" applyFill="1" applyBorder="1"/>
    <xf numFmtId="3" fontId="3" fillId="0" borderId="3" xfId="0" applyNumberFormat="1" applyFont="1" applyBorder="1"/>
    <xf numFmtId="3" fontId="2" fillId="2" borderId="3" xfId="0" applyNumberFormat="1" applyFont="1" applyFill="1" applyBorder="1"/>
    <xf numFmtId="164" fontId="3" fillId="0" borderId="3" xfId="0" applyNumberFormat="1" applyFont="1" applyBorder="1"/>
    <xf numFmtId="164" fontId="2" fillId="2" borderId="3" xfId="0" applyNumberFormat="1" applyFont="1" applyFill="1" applyBorder="1"/>
    <xf numFmtId="0" fontId="2" fillId="2" borderId="5" xfId="0" applyFont="1" applyFill="1" applyBorder="1" applyAlignment="1"/>
    <xf numFmtId="0" fontId="3" fillId="2" borderId="6" xfId="0" applyFont="1" applyFill="1" applyBorder="1"/>
    <xf numFmtId="0" fontId="3" fillId="2" borderId="7" xfId="0" applyFont="1" applyFill="1" applyBorder="1"/>
    <xf numFmtId="0" fontId="2" fillId="2" borderId="8" xfId="0" applyFont="1" applyFill="1" applyBorder="1"/>
    <xf numFmtId="49" fontId="3" fillId="0" borderId="7" xfId="0" applyNumberFormat="1" applyFont="1" applyBorder="1" applyAlignment="1">
      <alignment horizontal="left"/>
    </xf>
    <xf numFmtId="49" fontId="2" fillId="2" borderId="7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49" fontId="2" fillId="2" borderId="11" xfId="0" applyNumberFormat="1" applyFont="1" applyFill="1" applyBorder="1" applyAlignment="1">
      <alignment horizontal="right"/>
    </xf>
    <xf numFmtId="3" fontId="2" fillId="2" borderId="12" xfId="0" applyNumberFormat="1" applyFont="1" applyFill="1" applyBorder="1"/>
    <xf numFmtId="3" fontId="2" fillId="2" borderId="13" xfId="0" applyNumberFormat="1" applyFont="1" applyFill="1" applyBorder="1"/>
    <xf numFmtId="164" fontId="2" fillId="2" borderId="13" xfId="0" applyNumberFormat="1" applyFont="1" applyFill="1" applyBorder="1"/>
    <xf numFmtId="164" fontId="2" fillId="2" borderId="12" xfId="0" applyNumberFormat="1" applyFont="1" applyFill="1" applyBorder="1"/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4" fontId="3" fillId="0" borderId="0" xfId="0" applyNumberFormat="1" applyFont="1"/>
    <xf numFmtId="2" fontId="3" fillId="0" borderId="0" xfId="0" applyNumberFormat="1" applyFont="1"/>
    <xf numFmtId="0" fontId="22" fillId="0" borderId="0" xfId="0" applyFont="1"/>
    <xf numFmtId="164" fontId="2" fillId="0" borderId="10" xfId="0" applyNumberFormat="1" applyFont="1" applyBorder="1"/>
    <xf numFmtId="164" fontId="2" fillId="2" borderId="10" xfId="0" applyNumberFormat="1" applyFont="1" applyFill="1" applyBorder="1"/>
    <xf numFmtId="164" fontId="2" fillId="2" borderId="14" xfId="0" applyNumberFormat="1" applyFont="1" applyFill="1" applyBorder="1"/>
    <xf numFmtId="0" fontId="23" fillId="0" borderId="0" xfId="0" applyFont="1"/>
    <xf numFmtId="0" fontId="2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="90" zoomScaleNormal="90" workbookViewId="0">
      <selection activeCell="B37" sqref="B36:B37"/>
    </sheetView>
  </sheetViews>
  <sheetFormatPr baseColWidth="10" defaultColWidth="11.44140625" defaultRowHeight="13.8" x14ac:dyDescent="0.3"/>
  <cols>
    <col min="1" max="1" width="25.33203125" style="1" customWidth="1"/>
    <col min="2" max="2" width="9.5546875" style="1" customWidth="1"/>
    <col min="3" max="3" width="9.5546875" style="1" hidden="1" customWidth="1"/>
    <col min="4" max="5" width="9.5546875" style="1" customWidth="1"/>
    <col min="6" max="6" width="8.88671875" style="1" customWidth="1"/>
    <col min="7" max="7" width="9" style="1" customWidth="1"/>
    <col min="8" max="8" width="9" style="1" hidden="1" customWidth="1"/>
    <col min="9" max="10" width="9" style="1" customWidth="1"/>
    <col min="11" max="11" width="9.44140625" style="1" customWidth="1"/>
    <col min="12" max="12" width="7.44140625" style="1" customWidth="1"/>
    <col min="13" max="13" width="7.44140625" style="1" hidden="1" customWidth="1"/>
    <col min="14" max="15" width="7.44140625" style="1" customWidth="1"/>
    <col min="16" max="16" width="9.44140625" style="1" customWidth="1"/>
    <col min="17" max="16384" width="11.44140625" style="1"/>
  </cols>
  <sheetData>
    <row r="1" spans="1:16" ht="15.6" x14ac:dyDescent="0.3">
      <c r="A1" s="35" t="s">
        <v>24</v>
      </c>
    </row>
    <row r="2" spans="1:16" ht="13.5" thickBot="1" x14ac:dyDescent="0.25"/>
    <row r="3" spans="1:16" ht="14.4" x14ac:dyDescent="0.3">
      <c r="A3" s="18"/>
      <c r="B3" s="40" t="s">
        <v>3</v>
      </c>
      <c r="C3" s="41"/>
      <c r="D3" s="41"/>
      <c r="E3" s="41"/>
      <c r="F3" s="42"/>
      <c r="G3" s="40" t="s">
        <v>1</v>
      </c>
      <c r="H3" s="41"/>
      <c r="I3" s="41"/>
      <c r="J3" s="41"/>
      <c r="K3" s="42"/>
      <c r="L3" s="40" t="s">
        <v>2</v>
      </c>
      <c r="M3" s="41"/>
      <c r="N3" s="41"/>
      <c r="O3" s="41"/>
      <c r="P3" s="43"/>
    </row>
    <row r="4" spans="1:16" ht="12.75" x14ac:dyDescent="0.2">
      <c r="A4" s="19"/>
      <c r="B4" s="12">
        <v>2007</v>
      </c>
      <c r="C4" s="10">
        <v>2012</v>
      </c>
      <c r="D4" s="10">
        <v>2013</v>
      </c>
      <c r="E4" s="10">
        <v>2014</v>
      </c>
      <c r="F4" s="17" t="s">
        <v>22</v>
      </c>
      <c r="G4" s="12">
        <v>2007</v>
      </c>
      <c r="H4" s="10">
        <v>2012</v>
      </c>
      <c r="I4" s="10">
        <v>2013</v>
      </c>
      <c r="J4" s="10">
        <v>2014</v>
      </c>
      <c r="K4" s="11" t="s">
        <v>22</v>
      </c>
      <c r="L4" s="12">
        <v>2007</v>
      </c>
      <c r="M4" s="10">
        <v>2012</v>
      </c>
      <c r="N4" s="10">
        <v>2013</v>
      </c>
      <c r="O4" s="10">
        <v>2014</v>
      </c>
      <c r="P4" s="23" t="s">
        <v>22</v>
      </c>
    </row>
    <row r="5" spans="1:16" ht="14.4" thickBot="1" x14ac:dyDescent="0.35">
      <c r="A5" s="20" t="s">
        <v>19</v>
      </c>
      <c r="B5" s="29" t="s">
        <v>4</v>
      </c>
      <c r="C5" s="30" t="s">
        <v>4</v>
      </c>
      <c r="D5" s="30" t="s">
        <v>4</v>
      </c>
      <c r="E5" s="30" t="s">
        <v>4</v>
      </c>
      <c r="F5" s="31" t="s">
        <v>5</v>
      </c>
      <c r="G5" s="29" t="s">
        <v>4</v>
      </c>
      <c r="H5" s="30" t="s">
        <v>4</v>
      </c>
      <c r="I5" s="30" t="s">
        <v>4</v>
      </c>
      <c r="J5" s="30" t="s">
        <v>4</v>
      </c>
      <c r="K5" s="30" t="s">
        <v>5</v>
      </c>
      <c r="L5" s="29" t="s">
        <v>5</v>
      </c>
      <c r="M5" s="30" t="s">
        <v>5</v>
      </c>
      <c r="N5" s="30" t="s">
        <v>5</v>
      </c>
      <c r="O5" s="30" t="s">
        <v>5</v>
      </c>
      <c r="P5" s="32" t="s">
        <v>6</v>
      </c>
    </row>
    <row r="6" spans="1:16" x14ac:dyDescent="0.3">
      <c r="A6" s="21" t="s">
        <v>7</v>
      </c>
      <c r="B6" s="13">
        <v>1936170</v>
      </c>
      <c r="C6" s="2">
        <v>1960956</v>
      </c>
      <c r="D6" s="2">
        <v>1954124</v>
      </c>
      <c r="E6" s="2">
        <v>1954318</v>
      </c>
      <c r="F6" s="3">
        <f>(100/D6*E6)-100</f>
        <v>9.9277220892730611E-3</v>
      </c>
      <c r="G6" s="13">
        <v>156769</v>
      </c>
      <c r="H6" s="2">
        <v>120668</v>
      </c>
      <c r="I6" s="2">
        <v>113390</v>
      </c>
      <c r="J6" s="2">
        <v>106851</v>
      </c>
      <c r="K6" s="3">
        <f t="shared" ref="K6:K18" si="0">(100/I6*J6)-100</f>
        <v>-5.7668224711173792</v>
      </c>
      <c r="L6" s="15">
        <f t="shared" ref="L6:L14" si="1">100/B6*G6</f>
        <v>8.0968613293254208</v>
      </c>
      <c r="M6" s="4">
        <f t="shared" ref="M6:M14" si="2">100/C6*H6</f>
        <v>6.153529196983512</v>
      </c>
      <c r="N6" s="4">
        <f t="shared" ref="N6:N14" si="3">100/D6*I6</f>
        <v>5.8026000397108879</v>
      </c>
      <c r="O6" s="4">
        <f>100/E6*J6</f>
        <v>5.4674316052965795</v>
      </c>
      <c r="P6" s="36">
        <f>O6-N6</f>
        <v>-0.33516843441430844</v>
      </c>
    </row>
    <row r="7" spans="1:16" x14ac:dyDescent="0.3">
      <c r="A7" s="21" t="s">
        <v>8</v>
      </c>
      <c r="B7" s="13">
        <v>1798487</v>
      </c>
      <c r="C7" s="2">
        <v>1881488</v>
      </c>
      <c r="D7" s="2">
        <v>1893233</v>
      </c>
      <c r="E7" s="2">
        <v>1917873</v>
      </c>
      <c r="F7" s="3">
        <f t="shared" ref="F7:F18" si="4">(100/D7*E7)-100</f>
        <v>1.3014774198421435</v>
      </c>
      <c r="G7" s="13">
        <v>170833</v>
      </c>
      <c r="H7" s="2">
        <v>150176</v>
      </c>
      <c r="I7" s="2">
        <v>145136</v>
      </c>
      <c r="J7" s="2">
        <v>140483</v>
      </c>
      <c r="K7" s="3">
        <f t="shared" si="0"/>
        <v>-3.2059585492227995</v>
      </c>
      <c r="L7" s="15">
        <f t="shared" si="1"/>
        <v>9.4987064126679819</v>
      </c>
      <c r="M7" s="4">
        <f t="shared" si="2"/>
        <v>7.981767622222411</v>
      </c>
      <c r="N7" s="4">
        <f t="shared" si="3"/>
        <v>7.666040048953298</v>
      </c>
      <c r="O7" s="4">
        <f t="shared" ref="O7:O19" si="5">100/E7*J7</f>
        <v>7.3249375740729441</v>
      </c>
      <c r="P7" s="36">
        <f t="shared" ref="P7:P19" si="6">O7-N7</f>
        <v>-0.34110247488035395</v>
      </c>
    </row>
    <row r="8" spans="1:16" ht="12.75" x14ac:dyDescent="0.2">
      <c r="A8" s="22" t="s">
        <v>15</v>
      </c>
      <c r="B8" s="14">
        <f>SUM(B6:B7)</f>
        <v>3734657</v>
      </c>
      <c r="C8" s="9">
        <f>SUM(C6:C7)</f>
        <v>3842444</v>
      </c>
      <c r="D8" s="9">
        <f>SUM(D6:D7)</f>
        <v>3847357</v>
      </c>
      <c r="E8" s="9">
        <f>SUM(E6:E7)</f>
        <v>3872191</v>
      </c>
      <c r="F8" s="8">
        <f t="shared" si="4"/>
        <v>0.64548208029563625</v>
      </c>
      <c r="G8" s="14">
        <f>SUM(G6:G7)</f>
        <v>327602</v>
      </c>
      <c r="H8" s="9">
        <f>SUM(H6:H7)</f>
        <v>270844</v>
      </c>
      <c r="I8" s="9">
        <f>SUM(I6:I7)</f>
        <v>258526</v>
      </c>
      <c r="J8" s="9">
        <f>SUM(J6:J7)</f>
        <v>247334</v>
      </c>
      <c r="K8" s="8">
        <f t="shared" si="0"/>
        <v>-4.3291583825224649</v>
      </c>
      <c r="L8" s="16">
        <f t="shared" si="1"/>
        <v>8.7719434475508731</v>
      </c>
      <c r="M8" s="8">
        <f t="shared" si="2"/>
        <v>7.0487429354858522</v>
      </c>
      <c r="N8" s="8">
        <f t="shared" si="3"/>
        <v>6.7195739828666792</v>
      </c>
      <c r="O8" s="8">
        <f t="shared" si="5"/>
        <v>6.3874431813926531</v>
      </c>
      <c r="P8" s="37">
        <f t="shared" si="6"/>
        <v>-0.33213080147402607</v>
      </c>
    </row>
    <row r="9" spans="1:16" x14ac:dyDescent="0.3">
      <c r="A9" s="21" t="s">
        <v>9</v>
      </c>
      <c r="B9" s="13">
        <v>2020121</v>
      </c>
      <c r="C9" s="2">
        <v>2209761</v>
      </c>
      <c r="D9" s="2">
        <v>2242761</v>
      </c>
      <c r="E9" s="2">
        <v>2286558</v>
      </c>
      <c r="F9" s="3">
        <f t="shared" si="4"/>
        <v>1.9528161939680615</v>
      </c>
      <c r="G9" s="13">
        <v>164409</v>
      </c>
      <c r="H9" s="2">
        <v>159337</v>
      </c>
      <c r="I9" s="2">
        <v>157403</v>
      </c>
      <c r="J9" s="2">
        <v>155289</v>
      </c>
      <c r="K9" s="3">
        <f t="shared" si="0"/>
        <v>-1.3430493700882522</v>
      </c>
      <c r="L9" s="15">
        <f t="shared" si="1"/>
        <v>8.1385718974259476</v>
      </c>
      <c r="M9" s="4">
        <f t="shared" si="2"/>
        <v>7.2105987932631628</v>
      </c>
      <c r="N9" s="4">
        <f t="shared" si="3"/>
        <v>7.0182689996838716</v>
      </c>
      <c r="O9" s="4">
        <f t="shared" si="5"/>
        <v>6.7913868793181722</v>
      </c>
      <c r="P9" s="36">
        <f t="shared" si="6"/>
        <v>-0.22688212036569944</v>
      </c>
    </row>
    <row r="10" spans="1:16" x14ac:dyDescent="0.3">
      <c r="A10" s="21" t="s">
        <v>10</v>
      </c>
      <c r="B10" s="13">
        <v>2957864</v>
      </c>
      <c r="C10" s="2">
        <v>3254990</v>
      </c>
      <c r="D10" s="2">
        <v>3310795</v>
      </c>
      <c r="E10" s="2">
        <v>3387704</v>
      </c>
      <c r="F10" s="3">
        <f t="shared" si="4"/>
        <v>2.3229768076851656</v>
      </c>
      <c r="G10" s="13">
        <v>200005</v>
      </c>
      <c r="H10" s="2">
        <v>204252</v>
      </c>
      <c r="I10" s="2">
        <v>204869</v>
      </c>
      <c r="J10" s="2">
        <v>203584</v>
      </c>
      <c r="K10" s="3">
        <f t="shared" si="0"/>
        <v>-0.62723008361440691</v>
      </c>
      <c r="L10" s="15">
        <f t="shared" si="1"/>
        <v>6.7618051404662287</v>
      </c>
      <c r="M10" s="4">
        <f t="shared" si="2"/>
        <v>6.2750423196384624</v>
      </c>
      <c r="N10" s="4">
        <f t="shared" si="3"/>
        <v>6.1879095504252</v>
      </c>
      <c r="O10" s="4">
        <f t="shared" si="5"/>
        <v>6.0094978782089585</v>
      </c>
      <c r="P10" s="36">
        <f>O10-N10</f>
        <v>-0.17841167221624143</v>
      </c>
    </row>
    <row r="11" spans="1:16" ht="12.75" x14ac:dyDescent="0.2">
      <c r="A11" s="22" t="s">
        <v>16</v>
      </c>
      <c r="B11" s="14">
        <f>SUM(B9:B10)</f>
        <v>4977985</v>
      </c>
      <c r="C11" s="9">
        <f>SUM(C9:C10)</f>
        <v>5464751</v>
      </c>
      <c r="D11" s="9">
        <f>SUM(D9:D10)</f>
        <v>5553556</v>
      </c>
      <c r="E11" s="9">
        <f>SUM(E9:E10)</f>
        <v>5674262</v>
      </c>
      <c r="F11" s="8">
        <f t="shared" si="4"/>
        <v>2.1734902826225238</v>
      </c>
      <c r="G11" s="14">
        <f>SUM(G9:G10)</f>
        <v>364414</v>
      </c>
      <c r="H11" s="9">
        <f>SUM(H9:H10)</f>
        <v>363589</v>
      </c>
      <c r="I11" s="9">
        <f>SUM(I9:I10)</f>
        <v>362272</v>
      </c>
      <c r="J11" s="9">
        <f>SUM(J9:J10)</f>
        <v>358873</v>
      </c>
      <c r="K11" s="8">
        <f t="shared" si="0"/>
        <v>-0.93824529635190856</v>
      </c>
      <c r="L11" s="16">
        <f t="shared" si="1"/>
        <v>7.3205122152838946</v>
      </c>
      <c r="M11" s="8">
        <f t="shared" si="2"/>
        <v>6.6533498049590918</v>
      </c>
      <c r="N11" s="8">
        <f t="shared" si="3"/>
        <v>6.523243845925025</v>
      </c>
      <c r="O11" s="8">
        <f t="shared" si="5"/>
        <v>6.3245757774314972</v>
      </c>
      <c r="P11" s="37">
        <f t="shared" si="6"/>
        <v>-0.19866806849352781</v>
      </c>
    </row>
    <row r="12" spans="1:16" x14ac:dyDescent="0.3">
      <c r="A12" s="21" t="s">
        <v>11</v>
      </c>
      <c r="B12" s="13">
        <v>2559421</v>
      </c>
      <c r="C12" s="2">
        <v>2789814</v>
      </c>
      <c r="D12" s="2">
        <v>2827619</v>
      </c>
      <c r="E12" s="2">
        <v>2884863</v>
      </c>
      <c r="F12" s="3">
        <f t="shared" si="4"/>
        <v>2.0244594480373763</v>
      </c>
      <c r="G12" s="13">
        <v>152575</v>
      </c>
      <c r="H12" s="2">
        <v>161713</v>
      </c>
      <c r="I12" s="2">
        <v>162882</v>
      </c>
      <c r="J12" s="2">
        <v>162909</v>
      </c>
      <c r="K12" s="3">
        <f t="shared" si="0"/>
        <v>1.6576417283687306E-2</v>
      </c>
      <c r="L12" s="15">
        <f t="shared" si="1"/>
        <v>5.9613092179832865</v>
      </c>
      <c r="M12" s="4">
        <f t="shared" si="2"/>
        <v>5.7965513113060583</v>
      </c>
      <c r="N12" s="4">
        <f t="shared" si="3"/>
        <v>5.760394169087137</v>
      </c>
      <c r="O12" s="4">
        <f t="shared" si="5"/>
        <v>5.6470272591800716</v>
      </c>
      <c r="P12" s="36">
        <f t="shared" si="6"/>
        <v>-0.11336690990706533</v>
      </c>
    </row>
    <row r="13" spans="1:16" x14ac:dyDescent="0.3">
      <c r="A13" s="21" t="s">
        <v>12</v>
      </c>
      <c r="B13" s="13">
        <v>3463251</v>
      </c>
      <c r="C13" s="2">
        <v>3709261</v>
      </c>
      <c r="D13" s="2">
        <v>3756671</v>
      </c>
      <c r="E13" s="2">
        <v>3844885</v>
      </c>
      <c r="F13" s="3">
        <f t="shared" si="4"/>
        <v>2.3481960491083669</v>
      </c>
      <c r="G13" s="13">
        <v>192296</v>
      </c>
      <c r="H13" s="2">
        <v>205255</v>
      </c>
      <c r="I13" s="2">
        <v>203639</v>
      </c>
      <c r="J13" s="2">
        <v>200205</v>
      </c>
      <c r="K13" s="3">
        <f t="shared" si="0"/>
        <v>-1.6863174539258239</v>
      </c>
      <c r="L13" s="15">
        <f t="shared" si="1"/>
        <v>5.5524707853978823</v>
      </c>
      <c r="M13" s="4">
        <f t="shared" si="2"/>
        <v>5.5335820261771822</v>
      </c>
      <c r="N13" s="4">
        <f t="shared" si="3"/>
        <v>5.4207302156616857</v>
      </c>
      <c r="O13" s="4">
        <f t="shared" si="5"/>
        <v>5.2070478050708928</v>
      </c>
      <c r="P13" s="36">
        <f t="shared" si="6"/>
        <v>-0.21368241059079285</v>
      </c>
    </row>
    <row r="14" spans="1:16" ht="12.75" x14ac:dyDescent="0.2">
      <c r="A14" s="22" t="s">
        <v>17</v>
      </c>
      <c r="B14" s="14">
        <f>SUM(B12:B13)</f>
        <v>6022672</v>
      </c>
      <c r="C14" s="9">
        <f>SUM(C12:C13)</f>
        <v>6499075</v>
      </c>
      <c r="D14" s="9">
        <f>SUM(D12:D13)</f>
        <v>6584290</v>
      </c>
      <c r="E14" s="9">
        <f>SUM(E12:E13)</f>
        <v>6729748</v>
      </c>
      <c r="F14" s="8">
        <f t="shared" si="4"/>
        <v>2.2091675791922967</v>
      </c>
      <c r="G14" s="14">
        <f>SUM(G12:G13)</f>
        <v>344871</v>
      </c>
      <c r="H14" s="9">
        <f>SUM(H12:H13)</f>
        <v>366968</v>
      </c>
      <c r="I14" s="9">
        <f>SUM(I12:I13)</f>
        <v>366521</v>
      </c>
      <c r="J14" s="9">
        <f>SUM(J12:J13)</f>
        <v>363114</v>
      </c>
      <c r="K14" s="8">
        <f t="shared" si="0"/>
        <v>-0.9295511034838313</v>
      </c>
      <c r="L14" s="16">
        <f t="shared" si="1"/>
        <v>5.7262125515053786</v>
      </c>
      <c r="M14" s="8">
        <f t="shared" si="2"/>
        <v>5.6464650738758975</v>
      </c>
      <c r="N14" s="8">
        <f t="shared" si="3"/>
        <v>5.5665986765467501</v>
      </c>
      <c r="O14" s="8">
        <f t="shared" si="5"/>
        <v>5.3956552310725447</v>
      </c>
      <c r="P14" s="37">
        <f t="shared" si="6"/>
        <v>-0.17094344547420537</v>
      </c>
    </row>
    <row r="15" spans="1:16" ht="12.75" x14ac:dyDescent="0.2">
      <c r="A15" s="22" t="s">
        <v>20</v>
      </c>
      <c r="B15" s="14">
        <f>B8+B11+B14</f>
        <v>14735314</v>
      </c>
      <c r="C15" s="9">
        <f t="shared" ref="C15:E15" si="7">C8+C11+C14</f>
        <v>15806270</v>
      </c>
      <c r="D15" s="9">
        <f t="shared" si="7"/>
        <v>15985203</v>
      </c>
      <c r="E15" s="9">
        <f t="shared" si="7"/>
        <v>16276201</v>
      </c>
      <c r="F15" s="8">
        <f t="shared" si="4"/>
        <v>1.820421048140588</v>
      </c>
      <c r="G15" s="14">
        <f t="shared" ref="G15:J15" si="8">G8+G11+G14</f>
        <v>1036887</v>
      </c>
      <c r="H15" s="9">
        <f t="shared" si="8"/>
        <v>1001401</v>
      </c>
      <c r="I15" s="9">
        <f t="shared" si="8"/>
        <v>987319</v>
      </c>
      <c r="J15" s="9">
        <f t="shared" si="8"/>
        <v>969321</v>
      </c>
      <c r="K15" s="8">
        <f t="shared" si="0"/>
        <v>-1.8229164029052498</v>
      </c>
      <c r="L15" s="16">
        <f t="shared" ref="L15:N19" si="9">100/B15*G15</f>
        <v>7.0367485891376322</v>
      </c>
      <c r="M15" s="8">
        <f t="shared" si="9"/>
        <v>6.3354668748540925</v>
      </c>
      <c r="N15" s="8">
        <f t="shared" si="9"/>
        <v>6.176455813542062</v>
      </c>
      <c r="O15" s="8">
        <f t="shared" si="5"/>
        <v>5.9554499234803009</v>
      </c>
      <c r="P15" s="37">
        <f t="shared" si="6"/>
        <v>-0.22100589006176108</v>
      </c>
    </row>
    <row r="16" spans="1:16" x14ac:dyDescent="0.3">
      <c r="A16" s="21" t="s">
        <v>13</v>
      </c>
      <c r="B16" s="13">
        <v>2422555</v>
      </c>
      <c r="C16" s="2">
        <v>2572012</v>
      </c>
      <c r="D16" s="2">
        <v>2625949</v>
      </c>
      <c r="E16" s="2">
        <v>2675942</v>
      </c>
      <c r="F16" s="3">
        <f t="shared" si="4"/>
        <v>1.903806966548089</v>
      </c>
      <c r="G16" s="13">
        <v>136048</v>
      </c>
      <c r="H16" s="2">
        <v>136213</v>
      </c>
      <c r="I16" s="2">
        <v>139696</v>
      </c>
      <c r="J16" s="2">
        <v>135129</v>
      </c>
      <c r="K16" s="3">
        <f t="shared" si="0"/>
        <v>-3.2692417821555466</v>
      </c>
      <c r="L16" s="15">
        <f t="shared" si="9"/>
        <v>5.6158890097438441</v>
      </c>
      <c r="M16" s="4">
        <f t="shared" si="9"/>
        <v>5.2959706253314529</v>
      </c>
      <c r="N16" s="4">
        <f t="shared" si="9"/>
        <v>5.3198291360570975</v>
      </c>
      <c r="O16" s="4">
        <f t="shared" si="5"/>
        <v>5.049773126622326</v>
      </c>
      <c r="P16" s="36">
        <f t="shared" si="6"/>
        <v>-0.27005600943477148</v>
      </c>
    </row>
    <row r="17" spans="1:16" x14ac:dyDescent="0.3">
      <c r="A17" s="21" t="s">
        <v>14</v>
      </c>
      <c r="B17" s="13">
        <v>5074989</v>
      </c>
      <c r="C17" s="2">
        <v>5594445</v>
      </c>
      <c r="D17" s="2">
        <v>5662730</v>
      </c>
      <c r="E17" s="2">
        <v>5760772</v>
      </c>
      <c r="F17" s="3">
        <f t="shared" si="4"/>
        <v>1.7313557241825066</v>
      </c>
      <c r="G17" s="13">
        <v>246851</v>
      </c>
      <c r="H17" s="2">
        <v>262802</v>
      </c>
      <c r="I17" s="2">
        <v>262796</v>
      </c>
      <c r="J17" s="2">
        <v>263142</v>
      </c>
      <c r="K17" s="3">
        <f t="shared" si="0"/>
        <v>0.1316610602901136</v>
      </c>
      <c r="L17" s="15">
        <f t="shared" si="9"/>
        <v>4.8640696561115693</v>
      </c>
      <c r="M17" s="4">
        <f t="shared" si="9"/>
        <v>4.6975526616134395</v>
      </c>
      <c r="N17" s="4">
        <f t="shared" si="9"/>
        <v>4.6408004619679906</v>
      </c>
      <c r="O17" s="4">
        <f t="shared" si="5"/>
        <v>4.5678252845278378</v>
      </c>
      <c r="P17" s="36">
        <f t="shared" si="6"/>
        <v>-7.2975177440152805E-2</v>
      </c>
    </row>
    <row r="18" spans="1:16" x14ac:dyDescent="0.3">
      <c r="A18" s="22" t="s">
        <v>18</v>
      </c>
      <c r="B18" s="14">
        <f>SUM(B16:B17)</f>
        <v>7497544</v>
      </c>
      <c r="C18" s="9">
        <f>SUM(C16:C17)</f>
        <v>8166457</v>
      </c>
      <c r="D18" s="9">
        <f>SUM(D16:D17)</f>
        <v>8288679</v>
      </c>
      <c r="E18" s="9">
        <f>SUM(E16:E17)</f>
        <v>8436714</v>
      </c>
      <c r="F18" s="8">
        <f t="shared" si="4"/>
        <v>1.7859902645524102</v>
      </c>
      <c r="G18" s="14">
        <f>SUM(G16:G17)</f>
        <v>382899</v>
      </c>
      <c r="H18" s="9">
        <f>SUM(H16:H17)</f>
        <v>399015</v>
      </c>
      <c r="I18" s="9">
        <f>SUM(I16:I17)</f>
        <v>402492</v>
      </c>
      <c r="J18" s="9">
        <f>SUM(J16:J17)</f>
        <v>398271</v>
      </c>
      <c r="K18" s="8">
        <f t="shared" si="0"/>
        <v>-1.0487164962284936</v>
      </c>
      <c r="L18" s="16">
        <f t="shared" si="9"/>
        <v>5.1069923697680206</v>
      </c>
      <c r="M18" s="8">
        <f t="shared" si="9"/>
        <v>4.88602340035587</v>
      </c>
      <c r="N18" s="8">
        <f t="shared" si="9"/>
        <v>4.8559245689210551</v>
      </c>
      <c r="O18" s="8">
        <f t="shared" si="5"/>
        <v>4.7206886472624294</v>
      </c>
      <c r="P18" s="37">
        <f t="shared" si="6"/>
        <v>-0.13523592165862564</v>
      </c>
    </row>
    <row r="19" spans="1:16" ht="13.5" thickBot="1" x14ac:dyDescent="0.25">
      <c r="A19" s="24" t="s">
        <v>0</v>
      </c>
      <c r="B19" s="25">
        <v>22232858</v>
      </c>
      <c r="C19" s="26">
        <v>23972727</v>
      </c>
      <c r="D19" s="26">
        <v>24273882</v>
      </c>
      <c r="E19" s="26">
        <f>E8+E11+E14+E18</f>
        <v>24712915</v>
      </c>
      <c r="F19" s="27">
        <f>(100/D19*E19)-100</f>
        <v>1.8086641436256485</v>
      </c>
      <c r="G19" s="25">
        <v>1419786</v>
      </c>
      <c r="H19" s="26">
        <v>1400416</v>
      </c>
      <c r="I19" s="26">
        <v>1389811</v>
      </c>
      <c r="J19" s="26">
        <f>J8+J11+J14+J18</f>
        <v>1367592</v>
      </c>
      <c r="K19" s="27">
        <f>(100/I19*J19)-100</f>
        <v>-1.5987065867229546</v>
      </c>
      <c r="L19" s="28">
        <f t="shared" si="9"/>
        <v>6.3859806058222466</v>
      </c>
      <c r="M19" s="27">
        <f t="shared" si="9"/>
        <v>5.8417050342249341</v>
      </c>
      <c r="N19" s="27">
        <f t="shared" si="9"/>
        <v>5.7255407272722181</v>
      </c>
      <c r="O19" s="27">
        <f t="shared" si="5"/>
        <v>5.533916172980808</v>
      </c>
      <c r="P19" s="38">
        <f t="shared" si="6"/>
        <v>-0.19162455429141012</v>
      </c>
    </row>
    <row r="20" spans="1:16" ht="12.75" x14ac:dyDescent="0.2">
      <c r="B20" s="7"/>
      <c r="C20" s="7"/>
      <c r="D20" s="7"/>
      <c r="E20" s="7"/>
      <c r="F20" s="7"/>
      <c r="G20" s="7"/>
      <c r="H20" s="7"/>
      <c r="I20" s="7"/>
      <c r="J20" s="7"/>
    </row>
    <row r="21" spans="1:16" x14ac:dyDescent="0.3">
      <c r="A21" s="39" t="s">
        <v>23</v>
      </c>
      <c r="B21" s="5"/>
      <c r="C21" s="5"/>
      <c r="D21" s="33"/>
      <c r="E21" s="33"/>
      <c r="F21" s="5"/>
      <c r="G21" s="5"/>
      <c r="H21" s="5"/>
      <c r="I21" s="33"/>
      <c r="J21" s="33"/>
      <c r="P21" s="34"/>
    </row>
    <row r="22" spans="1:16" x14ac:dyDescent="0.3">
      <c r="A22" s="39" t="s">
        <v>21</v>
      </c>
      <c r="B22" s="6"/>
      <c r="C22" s="6"/>
      <c r="D22" s="6"/>
      <c r="E22" s="6"/>
      <c r="F22" s="6"/>
      <c r="G22" s="6"/>
      <c r="H22" s="6"/>
      <c r="I22" s="7"/>
      <c r="J22" s="7"/>
    </row>
    <row r="23" spans="1:16" ht="12.75" x14ac:dyDescent="0.2">
      <c r="B23" s="6"/>
      <c r="C23" s="6"/>
      <c r="D23" s="6"/>
      <c r="E23" s="7"/>
      <c r="F23" s="6"/>
      <c r="G23" s="6"/>
      <c r="H23" s="6"/>
      <c r="I23" s="7"/>
      <c r="J23" s="7"/>
      <c r="M23" s="2"/>
      <c r="N23" s="2"/>
      <c r="O23" s="2"/>
    </row>
    <row r="24" spans="1:16" ht="12.75" x14ac:dyDescent="0.2">
      <c r="B24" s="7"/>
      <c r="D24" s="7"/>
      <c r="E24" s="7"/>
      <c r="G24" s="7"/>
      <c r="H24" s="7"/>
      <c r="I24" s="7"/>
      <c r="J24" s="7"/>
    </row>
    <row r="25" spans="1:16" ht="12.75" x14ac:dyDescent="0.2">
      <c r="B25" s="7"/>
      <c r="G25" s="7"/>
      <c r="H25" s="7"/>
      <c r="I25" s="7"/>
      <c r="J25" s="7"/>
    </row>
    <row r="26" spans="1:16" ht="12.75" x14ac:dyDescent="0.2">
      <c r="B26" s="7"/>
      <c r="G26" s="7"/>
      <c r="H26" s="7"/>
      <c r="I26" s="7"/>
      <c r="J26" s="7"/>
    </row>
    <row r="27" spans="1:16" ht="12.75" x14ac:dyDescent="0.2">
      <c r="B27" s="7"/>
      <c r="G27" s="7"/>
      <c r="H27" s="7"/>
      <c r="I27" s="7"/>
      <c r="J27" s="7"/>
    </row>
    <row r="28" spans="1:16" ht="12.75" x14ac:dyDescent="0.2">
      <c r="B28" s="7"/>
      <c r="G28" s="7"/>
      <c r="H28" s="7"/>
      <c r="I28" s="7"/>
      <c r="J28" s="7"/>
    </row>
    <row r="29" spans="1:16" ht="12.75" x14ac:dyDescent="0.2">
      <c r="B29" s="7"/>
      <c r="G29" s="7"/>
      <c r="H29" s="7"/>
      <c r="I29" s="7"/>
      <c r="J29" s="7"/>
    </row>
    <row r="30" spans="1:16" ht="12.75" x14ac:dyDescent="0.2">
      <c r="B30" s="7"/>
      <c r="G30" s="7"/>
      <c r="H30" s="7"/>
      <c r="I30" s="7"/>
      <c r="J30" s="7"/>
    </row>
    <row r="31" spans="1:16" ht="12.75" x14ac:dyDescent="0.2">
      <c r="B31" s="7"/>
      <c r="G31" s="7"/>
      <c r="H31" s="7"/>
      <c r="I31" s="7"/>
      <c r="J31" s="7"/>
    </row>
    <row r="32" spans="1:16" ht="12.75" x14ac:dyDescent="0.2">
      <c r="B32" s="7"/>
      <c r="C32" s="7"/>
      <c r="D32" s="7"/>
      <c r="E32" s="7"/>
      <c r="F32" s="7"/>
      <c r="G32" s="7"/>
      <c r="H32" s="7"/>
      <c r="I32" s="7"/>
      <c r="J32" s="7"/>
    </row>
    <row r="33" spans="2:10" ht="12.75" x14ac:dyDescent="0.2">
      <c r="B33" s="7"/>
      <c r="C33" s="7"/>
      <c r="D33" s="7"/>
      <c r="E33" s="7"/>
      <c r="F33" s="7"/>
      <c r="G33" s="7"/>
      <c r="H33" s="7"/>
      <c r="I33" s="7"/>
      <c r="J33" s="7"/>
    </row>
    <row r="34" spans="2:10" ht="12.75" x14ac:dyDescent="0.2">
      <c r="B34" s="7"/>
      <c r="C34" s="7"/>
      <c r="D34" s="7"/>
      <c r="E34" s="7"/>
      <c r="F34" s="7"/>
      <c r="G34" s="7"/>
      <c r="H34" s="7"/>
      <c r="I34" s="7"/>
      <c r="J34" s="7"/>
    </row>
  </sheetData>
  <mergeCells count="3">
    <mergeCell ref="B3:F3"/>
    <mergeCell ref="G3:K3"/>
    <mergeCell ref="L3:P3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A4.10.1-4 Internet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2015-11-30T15:01:51Z</cp:lastPrinted>
  <dcterms:created xsi:type="dcterms:W3CDTF">2015-01-15T12:50:49Z</dcterms:created>
  <dcterms:modified xsi:type="dcterms:W3CDTF">2016-02-01T16:26:54Z</dcterms:modified>
</cp:coreProperties>
</file>