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0" windowWidth="16512" windowHeight="6192"/>
  </bookViews>
  <sheets>
    <sheet name="Tabelle A4.10.1-5 Internet" sheetId="7" r:id="rId1"/>
  </sheets>
  <calcPr calcId="145621"/>
</workbook>
</file>

<file path=xl/calcChain.xml><?xml version="1.0" encoding="utf-8"?>
<calcChain xmlns="http://schemas.openxmlformats.org/spreadsheetml/2006/main">
  <c r="P10" i="7" l="1"/>
  <c r="P19" i="7"/>
  <c r="P18" i="7"/>
  <c r="P17" i="7"/>
  <c r="P16" i="7"/>
  <c r="P15" i="7"/>
  <c r="P14" i="7"/>
  <c r="P13" i="7"/>
  <c r="P12" i="7"/>
  <c r="P11" i="7"/>
  <c r="P9" i="7"/>
  <c r="P8" i="7"/>
  <c r="P7" i="7"/>
  <c r="P6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J18" i="7"/>
  <c r="J14" i="7"/>
  <c r="J11" i="7"/>
  <c r="J8" i="7"/>
  <c r="J15" i="7" s="1"/>
  <c r="E18" i="7"/>
  <c r="E14" i="7"/>
  <c r="E11" i="7"/>
  <c r="E15" i="7" s="1"/>
  <c r="E8" i="7"/>
  <c r="E19" i="7" s="1"/>
  <c r="J19" i="7" l="1"/>
  <c r="I18" i="7" l="1"/>
  <c r="H18" i="7"/>
  <c r="G18" i="7"/>
  <c r="D18" i="7"/>
  <c r="C18" i="7"/>
  <c r="B18" i="7"/>
  <c r="I14" i="7"/>
  <c r="H14" i="7"/>
  <c r="G14" i="7"/>
  <c r="D14" i="7"/>
  <c r="C14" i="7"/>
  <c r="B14" i="7"/>
  <c r="I11" i="7"/>
  <c r="H11" i="7"/>
  <c r="G11" i="7"/>
  <c r="D11" i="7"/>
  <c r="C11" i="7"/>
  <c r="B11" i="7"/>
  <c r="I8" i="7"/>
  <c r="H8" i="7"/>
  <c r="G8" i="7"/>
  <c r="D8" i="7"/>
  <c r="C8" i="7"/>
  <c r="B8" i="7"/>
  <c r="H15" i="7" l="1"/>
  <c r="I15" i="7"/>
  <c r="N8" i="7"/>
  <c r="N14" i="7"/>
  <c r="N11" i="7"/>
  <c r="N18" i="7"/>
  <c r="D15" i="7"/>
  <c r="M8" i="7"/>
  <c r="M14" i="7"/>
  <c r="G15" i="7"/>
  <c r="B15" i="7"/>
  <c r="M11" i="7"/>
  <c r="M18" i="7"/>
  <c r="C15" i="7"/>
  <c r="L18" i="7"/>
  <c r="L14" i="7"/>
  <c r="L11" i="7"/>
  <c r="L8" i="7"/>
  <c r="N19" i="7"/>
  <c r="M19" i="7"/>
  <c r="L19" i="7"/>
  <c r="N17" i="7"/>
  <c r="M17" i="7"/>
  <c r="L17" i="7"/>
  <c r="N16" i="7"/>
  <c r="M16" i="7"/>
  <c r="L16" i="7"/>
  <c r="N13" i="7"/>
  <c r="M13" i="7"/>
  <c r="L13" i="7"/>
  <c r="N12" i="7"/>
  <c r="M12" i="7"/>
  <c r="L12" i="7"/>
  <c r="N10" i="7"/>
  <c r="M10" i="7"/>
  <c r="L10" i="7"/>
  <c r="N9" i="7"/>
  <c r="M9" i="7"/>
  <c r="L9" i="7"/>
  <c r="N7" i="7"/>
  <c r="M7" i="7"/>
  <c r="L7" i="7"/>
  <c r="N6" i="7"/>
  <c r="M6" i="7"/>
  <c r="L6" i="7"/>
  <c r="N15" i="7" l="1"/>
  <c r="M15" i="7"/>
  <c r="L15" i="7"/>
</calcChain>
</file>

<file path=xl/sharedStrings.xml><?xml version="1.0" encoding="utf-8"?>
<sst xmlns="http://schemas.openxmlformats.org/spreadsheetml/2006/main" count="39" uniqueCount="25">
  <si>
    <t>Insgesamt</t>
  </si>
  <si>
    <t>Betriebe</t>
  </si>
  <si>
    <t>Ausbildungsbetriebe</t>
  </si>
  <si>
    <t>Ausbildungsbetriebsquote</t>
  </si>
  <si>
    <t>abs.</t>
  </si>
  <si>
    <t>%</t>
  </si>
  <si>
    <t>%-Pkte</t>
  </si>
  <si>
    <t>1-4 Beschäftigte</t>
  </si>
  <si>
    <t>5-9 Beschäftigte</t>
  </si>
  <si>
    <t>10-19 Beschäftigte</t>
  </si>
  <si>
    <t>20-49 Beschäftigte</t>
  </si>
  <si>
    <t>50-99 Beschäftigte</t>
  </si>
  <si>
    <t>100-249 Beschäftigte</t>
  </si>
  <si>
    <t>250-499 Beschäftigte</t>
  </si>
  <si>
    <t>500 und mehr  Beschäftigte</t>
  </si>
  <si>
    <t>Kleinstbetriebe</t>
  </si>
  <si>
    <t>Kleinbetriebe</t>
  </si>
  <si>
    <t>Mittlere Betriebe</t>
  </si>
  <si>
    <t>Großbetriebe</t>
  </si>
  <si>
    <t>Betriebsgrößenklassen</t>
  </si>
  <si>
    <t>kleine/mittlere Betriebe insg.</t>
  </si>
  <si>
    <t>Berechnungen des Bundesinstituts für Berufsbildung</t>
  </si>
  <si>
    <t>2013-2014</t>
  </si>
  <si>
    <t>Quelle: Betriebsdatei der Beschäftigungsstatistik der Bundesagentur für Arbeit; Stichtag jeweils 31. Dezember;</t>
  </si>
  <si>
    <t>Tabelle A4.10.1-5 Internet: Betriebe, Ausbildungsbetriebe und Ausbildungsbetriebsquote zwischen 2007, 2013 und 2014 in den neuen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</si>
</sst>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6" fillId="9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right"/>
    </xf>
    <xf numFmtId="1" fontId="4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3" fontId="3" fillId="0" borderId="3" xfId="0" applyNumberFormat="1" applyFont="1" applyBorder="1"/>
    <xf numFmtId="3" fontId="2" fillId="2" borderId="3" xfId="0" applyNumberFormat="1" applyFont="1" applyFill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0" fontId="22" fillId="0" borderId="0" xfId="0" applyFont="1"/>
    <xf numFmtId="164" fontId="2" fillId="0" borderId="10" xfId="0" applyNumberFormat="1" applyFont="1" applyBorder="1"/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0" fontId="23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90" zoomScaleNormal="90" workbookViewId="0">
      <selection activeCell="A25" sqref="A25"/>
    </sheetView>
  </sheetViews>
  <sheetFormatPr baseColWidth="10" defaultColWidth="11.44140625" defaultRowHeight="13.8" x14ac:dyDescent="0.3"/>
  <cols>
    <col min="1" max="1" width="25.33203125" style="1" customWidth="1"/>
    <col min="2" max="2" width="9.5546875" style="1" customWidth="1"/>
    <col min="3" max="3" width="9.5546875" style="1" hidden="1" customWidth="1"/>
    <col min="4" max="5" width="9.5546875" style="1" customWidth="1"/>
    <col min="6" max="6" width="8.88671875" style="1" customWidth="1"/>
    <col min="7" max="7" width="9" style="1" customWidth="1"/>
    <col min="8" max="8" width="9" style="1" hidden="1" customWidth="1"/>
    <col min="9" max="10" width="9" style="1" customWidth="1"/>
    <col min="11" max="11" width="9.44140625" style="1" customWidth="1"/>
    <col min="12" max="12" width="7.44140625" style="1" customWidth="1"/>
    <col min="13" max="13" width="7.44140625" style="1" hidden="1" customWidth="1"/>
    <col min="14" max="15" width="7.44140625" style="1" customWidth="1"/>
    <col min="16" max="16" width="9.44140625" style="1" customWidth="1"/>
    <col min="17" max="16384" width="11.44140625" style="1"/>
  </cols>
  <sheetData>
    <row r="1" spans="1:16" ht="15.6" x14ac:dyDescent="0.3">
      <c r="A1" s="36" t="s">
        <v>24</v>
      </c>
    </row>
    <row r="2" spans="1:16" ht="13.5" thickBot="1" x14ac:dyDescent="0.25"/>
    <row r="3" spans="1:16" ht="15" x14ac:dyDescent="0.25">
      <c r="A3" s="19"/>
      <c r="B3" s="41" t="s">
        <v>1</v>
      </c>
      <c r="C3" s="42"/>
      <c r="D3" s="42"/>
      <c r="E3" s="42"/>
      <c r="F3" s="43"/>
      <c r="G3" s="41" t="s">
        <v>2</v>
      </c>
      <c r="H3" s="42"/>
      <c r="I3" s="42"/>
      <c r="J3" s="42"/>
      <c r="K3" s="43"/>
      <c r="L3" s="41" t="s">
        <v>3</v>
      </c>
      <c r="M3" s="42"/>
      <c r="N3" s="42"/>
      <c r="O3" s="42"/>
      <c r="P3" s="44"/>
    </row>
    <row r="4" spans="1:16" ht="12.75" x14ac:dyDescent="0.2">
      <c r="A4" s="20"/>
      <c r="B4" s="13">
        <v>2007</v>
      </c>
      <c r="C4" s="11">
        <v>2012</v>
      </c>
      <c r="D4" s="11">
        <v>2013</v>
      </c>
      <c r="E4" s="11">
        <v>2014</v>
      </c>
      <c r="F4" s="18" t="s">
        <v>22</v>
      </c>
      <c r="G4" s="13">
        <v>2007</v>
      </c>
      <c r="H4" s="11">
        <v>2012</v>
      </c>
      <c r="I4" s="11">
        <v>2013</v>
      </c>
      <c r="J4" s="11">
        <v>2014</v>
      </c>
      <c r="K4" s="12" t="s">
        <v>22</v>
      </c>
      <c r="L4" s="13">
        <v>2007</v>
      </c>
      <c r="M4" s="11">
        <v>2012</v>
      </c>
      <c r="N4" s="11">
        <v>2013</v>
      </c>
      <c r="O4" s="11">
        <v>2014</v>
      </c>
      <c r="P4" s="24" t="s">
        <v>22</v>
      </c>
    </row>
    <row r="5" spans="1:16" ht="14.4" thickBot="1" x14ac:dyDescent="0.35">
      <c r="A5" s="21" t="s">
        <v>19</v>
      </c>
      <c r="B5" s="30" t="s">
        <v>4</v>
      </c>
      <c r="C5" s="31" t="s">
        <v>4</v>
      </c>
      <c r="D5" s="31" t="s">
        <v>4</v>
      </c>
      <c r="E5" s="31" t="s">
        <v>4</v>
      </c>
      <c r="F5" s="32" t="s">
        <v>5</v>
      </c>
      <c r="G5" s="30" t="s">
        <v>4</v>
      </c>
      <c r="H5" s="31" t="s">
        <v>4</v>
      </c>
      <c r="I5" s="31" t="s">
        <v>4</v>
      </c>
      <c r="J5" s="31" t="s">
        <v>4</v>
      </c>
      <c r="K5" s="31" t="s">
        <v>5</v>
      </c>
      <c r="L5" s="30" t="s">
        <v>5</v>
      </c>
      <c r="M5" s="31" t="s">
        <v>5</v>
      </c>
      <c r="N5" s="31" t="s">
        <v>5</v>
      </c>
      <c r="O5" s="31" t="s">
        <v>5</v>
      </c>
      <c r="P5" s="33" t="s">
        <v>6</v>
      </c>
    </row>
    <row r="6" spans="1:16" x14ac:dyDescent="0.3">
      <c r="A6" s="22" t="s">
        <v>7</v>
      </c>
      <c r="B6" s="14">
        <v>268573</v>
      </c>
      <c r="C6" s="2">
        <v>272075</v>
      </c>
      <c r="D6" s="2">
        <v>270717</v>
      </c>
      <c r="E6" s="2">
        <v>269227</v>
      </c>
      <c r="F6" s="3">
        <f>(100/D6*E6)-100</f>
        <v>-0.55039025993933421</v>
      </c>
      <c r="G6" s="14">
        <v>20781</v>
      </c>
      <c r="H6" s="2">
        <v>12228</v>
      </c>
      <c r="I6" s="2">
        <v>11243</v>
      </c>
      <c r="J6" s="2">
        <v>10759</v>
      </c>
      <c r="K6" s="3">
        <f t="shared" ref="K6:K19" si="0">(100/I6*J6)-100</f>
        <v>-4.3049008271813562</v>
      </c>
      <c r="L6" s="16">
        <f t="shared" ref="L6:L14" si="1">100/B6*G6</f>
        <v>7.7375611100147825</v>
      </c>
      <c r="M6" s="4">
        <f t="shared" ref="M6:M14" si="2">100/C6*H6</f>
        <v>4.494348984654966</v>
      </c>
      <c r="N6" s="4">
        <f t="shared" ref="N6:N14" si="3">100/D6*I6</f>
        <v>4.1530454312067588</v>
      </c>
      <c r="O6" s="4">
        <f>100/E6*J6</f>
        <v>3.9962559475832662</v>
      </c>
      <c r="P6" s="37">
        <f>O6-N6</f>
        <v>-0.15678948362349265</v>
      </c>
    </row>
    <row r="7" spans="1:16" x14ac:dyDescent="0.3">
      <c r="A7" s="22" t="s">
        <v>8</v>
      </c>
      <c r="B7" s="14">
        <v>70197</v>
      </c>
      <c r="C7" s="2">
        <v>73238</v>
      </c>
      <c r="D7" s="2">
        <v>73840</v>
      </c>
      <c r="E7" s="2">
        <v>74515</v>
      </c>
      <c r="F7" s="3">
        <f t="shared" ref="F7:F19" si="4">(100/D7*E7)-100</f>
        <v>0.91413867822318196</v>
      </c>
      <c r="G7" s="14">
        <v>18623</v>
      </c>
      <c r="H7" s="2">
        <v>13625</v>
      </c>
      <c r="I7" s="2">
        <v>13075</v>
      </c>
      <c r="J7" s="2">
        <v>12810</v>
      </c>
      <c r="K7" s="3">
        <f t="shared" si="0"/>
        <v>-2.0267686424474221</v>
      </c>
      <c r="L7" s="16">
        <f t="shared" si="1"/>
        <v>26.529623773095718</v>
      </c>
      <c r="M7" s="4">
        <f t="shared" si="2"/>
        <v>18.603730303940576</v>
      </c>
      <c r="N7" s="4">
        <f t="shared" si="3"/>
        <v>17.707204767063921</v>
      </c>
      <c r="O7" s="4">
        <f t="shared" ref="O7:O19" si="5">100/E7*J7</f>
        <v>17.191169563175201</v>
      </c>
      <c r="P7" s="37">
        <f t="shared" ref="P7:P19" si="6">O7-N7</f>
        <v>-0.51603520388871971</v>
      </c>
    </row>
    <row r="8" spans="1:16" ht="12.75" x14ac:dyDescent="0.2">
      <c r="A8" s="23" t="s">
        <v>15</v>
      </c>
      <c r="B8" s="15">
        <f>SUM(B6:B7)</f>
        <v>338770</v>
      </c>
      <c r="C8" s="10">
        <f>SUM(C6:C7)</f>
        <v>345313</v>
      </c>
      <c r="D8" s="10">
        <f>SUM(D6:D7)</f>
        <v>344557</v>
      </c>
      <c r="E8" s="10">
        <f>SUM(E6:E7)</f>
        <v>343742</v>
      </c>
      <c r="F8" s="9">
        <f t="shared" si="4"/>
        <v>-0.23653560949276198</v>
      </c>
      <c r="G8" s="15">
        <f>SUM(G6:G7)</f>
        <v>39404</v>
      </c>
      <c r="H8" s="10">
        <f>SUM(H6:H7)</f>
        <v>25853</v>
      </c>
      <c r="I8" s="10">
        <f>SUM(I6:I7)</f>
        <v>24318</v>
      </c>
      <c r="J8" s="10">
        <f>SUM(J6:J7)</f>
        <v>23569</v>
      </c>
      <c r="K8" s="9">
        <f t="shared" si="0"/>
        <v>-3.0800230282095526</v>
      </c>
      <c r="L8" s="17">
        <f t="shared" si="1"/>
        <v>11.631490391711191</v>
      </c>
      <c r="M8" s="9">
        <f t="shared" si="2"/>
        <v>7.4868307882993115</v>
      </c>
      <c r="N8" s="9">
        <f t="shared" si="3"/>
        <v>7.0577582228774922</v>
      </c>
      <c r="O8" s="9">
        <f t="shared" si="5"/>
        <v>6.8565959353235861</v>
      </c>
      <c r="P8" s="38">
        <f t="shared" si="6"/>
        <v>-0.20116228755390608</v>
      </c>
    </row>
    <row r="9" spans="1:16" x14ac:dyDescent="0.3">
      <c r="A9" s="22" t="s">
        <v>9</v>
      </c>
      <c r="B9" s="14">
        <v>38248</v>
      </c>
      <c r="C9" s="2">
        <v>40594</v>
      </c>
      <c r="D9" s="2">
        <v>40891</v>
      </c>
      <c r="E9" s="2">
        <v>41459</v>
      </c>
      <c r="F9" s="3">
        <f t="shared" si="4"/>
        <v>1.3890587170771056</v>
      </c>
      <c r="G9" s="14">
        <v>14518</v>
      </c>
      <c r="H9" s="2">
        <v>11981</v>
      </c>
      <c r="I9" s="2">
        <v>11708</v>
      </c>
      <c r="J9" s="2">
        <v>11626</v>
      </c>
      <c r="K9" s="3">
        <f t="shared" si="0"/>
        <v>-0.70037581141100702</v>
      </c>
      <c r="L9" s="16">
        <f t="shared" si="1"/>
        <v>37.957540263543194</v>
      </c>
      <c r="M9" s="4">
        <f t="shared" si="2"/>
        <v>29.514213923239886</v>
      </c>
      <c r="N9" s="4">
        <f t="shared" si="3"/>
        <v>28.63221735834291</v>
      </c>
      <c r="O9" s="4">
        <f t="shared" si="5"/>
        <v>28.042162136086255</v>
      </c>
      <c r="P9" s="37">
        <f t="shared" si="6"/>
        <v>-0.5900552222566553</v>
      </c>
    </row>
    <row r="10" spans="1:16" x14ac:dyDescent="0.3">
      <c r="A10" s="22" t="s">
        <v>10</v>
      </c>
      <c r="B10" s="14">
        <v>25976</v>
      </c>
      <c r="C10" s="2">
        <v>28026</v>
      </c>
      <c r="D10" s="2">
        <v>28304</v>
      </c>
      <c r="E10" s="2">
        <v>28670</v>
      </c>
      <c r="F10" s="3">
        <f t="shared" si="4"/>
        <v>1.2931034482758577</v>
      </c>
      <c r="G10" s="14">
        <v>13082</v>
      </c>
      <c r="H10" s="2">
        <v>12187</v>
      </c>
      <c r="I10" s="2">
        <v>11974</v>
      </c>
      <c r="J10" s="2">
        <v>12031</v>
      </c>
      <c r="K10" s="3">
        <f t="shared" si="0"/>
        <v>0.47603140136963873</v>
      </c>
      <c r="L10" s="16">
        <f t="shared" si="1"/>
        <v>50.361872497690179</v>
      </c>
      <c r="M10" s="4">
        <f t="shared" si="2"/>
        <v>43.484621422964388</v>
      </c>
      <c r="N10" s="4">
        <f t="shared" si="3"/>
        <v>42.304974561899378</v>
      </c>
      <c r="O10" s="4">
        <f t="shared" si="5"/>
        <v>41.963725148238574</v>
      </c>
      <c r="P10" s="37">
        <f>O10-N10</f>
        <v>-0.34124941366080463</v>
      </c>
    </row>
    <row r="11" spans="1:16" ht="12.75" x14ac:dyDescent="0.2">
      <c r="A11" s="23" t="s">
        <v>16</v>
      </c>
      <c r="B11" s="15">
        <f>SUM(B9:B10)</f>
        <v>64224</v>
      </c>
      <c r="C11" s="10">
        <f>SUM(C9:C10)</f>
        <v>68620</v>
      </c>
      <c r="D11" s="10">
        <f>SUM(D9:D10)</f>
        <v>69195</v>
      </c>
      <c r="E11" s="10">
        <f>SUM(E9:E10)</f>
        <v>70129</v>
      </c>
      <c r="F11" s="9">
        <f t="shared" si="4"/>
        <v>1.3498085121757271</v>
      </c>
      <c r="G11" s="15">
        <f>SUM(G9:G10)</f>
        <v>27600</v>
      </c>
      <c r="H11" s="10">
        <f>SUM(H9:H10)</f>
        <v>24168</v>
      </c>
      <c r="I11" s="10">
        <f>SUM(I9:I10)</f>
        <v>23682</v>
      </c>
      <c r="J11" s="10">
        <f>SUM(J9:J10)</f>
        <v>23657</v>
      </c>
      <c r="K11" s="9">
        <f t="shared" si="0"/>
        <v>-0.10556540832700989</v>
      </c>
      <c r="L11" s="17">
        <f t="shared" si="1"/>
        <v>42.974588938714504</v>
      </c>
      <c r="M11" s="9">
        <f t="shared" si="2"/>
        <v>35.220052462838822</v>
      </c>
      <c r="N11" s="9">
        <f t="shared" si="3"/>
        <v>34.225016258400174</v>
      </c>
      <c r="O11" s="9">
        <f t="shared" si="5"/>
        <v>33.733548175505142</v>
      </c>
      <c r="P11" s="38">
        <f t="shared" si="6"/>
        <v>-0.49146808289503241</v>
      </c>
    </row>
    <row r="12" spans="1:16" x14ac:dyDescent="0.3">
      <c r="A12" s="22" t="s">
        <v>11</v>
      </c>
      <c r="B12" s="14">
        <v>9858</v>
      </c>
      <c r="C12" s="2">
        <v>10315</v>
      </c>
      <c r="D12" s="2">
        <v>10341</v>
      </c>
      <c r="E12" s="2">
        <v>10474</v>
      </c>
      <c r="F12" s="3">
        <f t="shared" si="4"/>
        <v>1.2861425394062422</v>
      </c>
      <c r="G12" s="14">
        <v>6043</v>
      </c>
      <c r="H12" s="2">
        <v>6032</v>
      </c>
      <c r="I12" s="2">
        <v>5963</v>
      </c>
      <c r="J12" s="2">
        <v>5932</v>
      </c>
      <c r="K12" s="3">
        <f t="shared" si="0"/>
        <v>-0.51987254737548483</v>
      </c>
      <c r="L12" s="16">
        <f t="shared" si="1"/>
        <v>61.300466626090483</v>
      </c>
      <c r="M12" s="4">
        <f t="shared" si="2"/>
        <v>58.477944740668924</v>
      </c>
      <c r="N12" s="4">
        <f t="shared" si="3"/>
        <v>57.663668890822933</v>
      </c>
      <c r="O12" s="4">
        <f t="shared" si="5"/>
        <v>56.635478327286613</v>
      </c>
      <c r="P12" s="37">
        <f t="shared" si="6"/>
        <v>-1.0281905635363202</v>
      </c>
    </row>
    <row r="13" spans="1:16" x14ac:dyDescent="0.3">
      <c r="A13" s="22" t="s">
        <v>12</v>
      </c>
      <c r="B13" s="14">
        <v>5735</v>
      </c>
      <c r="C13" s="2">
        <v>6097</v>
      </c>
      <c r="D13" s="2">
        <v>6181</v>
      </c>
      <c r="E13" s="2">
        <v>6300</v>
      </c>
      <c r="F13" s="3">
        <f t="shared" si="4"/>
        <v>1.9252548131370304</v>
      </c>
      <c r="G13" s="14">
        <v>4025</v>
      </c>
      <c r="H13" s="2">
        <v>4167</v>
      </c>
      <c r="I13" s="2">
        <v>4142</v>
      </c>
      <c r="J13" s="2">
        <v>4111</v>
      </c>
      <c r="K13" s="3">
        <f t="shared" si="0"/>
        <v>-0.74843070980202242</v>
      </c>
      <c r="L13" s="16">
        <f t="shared" si="1"/>
        <v>70.183086312118562</v>
      </c>
      <c r="M13" s="4">
        <f t="shared" si="2"/>
        <v>68.345087748072828</v>
      </c>
      <c r="N13" s="4">
        <f t="shared" si="3"/>
        <v>67.011810386668827</v>
      </c>
      <c r="O13" s="4">
        <f t="shared" si="5"/>
        <v>65.253968253968253</v>
      </c>
      <c r="P13" s="37">
        <f t="shared" si="6"/>
        <v>-1.7578421327005742</v>
      </c>
    </row>
    <row r="14" spans="1:16" ht="12.75" x14ac:dyDescent="0.2">
      <c r="A14" s="23" t="s">
        <v>17</v>
      </c>
      <c r="B14" s="15">
        <f>SUM(B12:B13)</f>
        <v>15593</v>
      </c>
      <c r="C14" s="10">
        <f>SUM(C12:C13)</f>
        <v>16412</v>
      </c>
      <c r="D14" s="10">
        <f>SUM(D12:D13)</f>
        <v>16522</v>
      </c>
      <c r="E14" s="10">
        <f>SUM(E12:E13)</f>
        <v>16774</v>
      </c>
      <c r="F14" s="9">
        <f t="shared" si="4"/>
        <v>1.5252390751724931</v>
      </c>
      <c r="G14" s="15">
        <f>SUM(G12:G13)</f>
        <v>10068</v>
      </c>
      <c r="H14" s="10">
        <f>SUM(H12:H13)</f>
        <v>10199</v>
      </c>
      <c r="I14" s="10">
        <f>SUM(I12:I13)</f>
        <v>10105</v>
      </c>
      <c r="J14" s="10">
        <f>SUM(J12:J13)</f>
        <v>10043</v>
      </c>
      <c r="K14" s="9">
        <f t="shared" si="0"/>
        <v>-0.61355764473033503</v>
      </c>
      <c r="L14" s="17">
        <f t="shared" si="1"/>
        <v>64.567434105047127</v>
      </c>
      <c r="M14" s="9">
        <f t="shared" si="2"/>
        <v>62.143553497440898</v>
      </c>
      <c r="N14" s="9">
        <f t="shared" si="3"/>
        <v>61.160876407214623</v>
      </c>
      <c r="O14" s="9">
        <f t="shared" si="5"/>
        <v>59.87242160486467</v>
      </c>
      <c r="P14" s="38">
        <f t="shared" si="6"/>
        <v>-1.2884548023499534</v>
      </c>
    </row>
    <row r="15" spans="1:16" ht="12.75" x14ac:dyDescent="0.2">
      <c r="A15" s="23" t="s">
        <v>20</v>
      </c>
      <c r="B15" s="15">
        <f>B8+B11+B14</f>
        <v>418587</v>
      </c>
      <c r="C15" s="10">
        <f t="shared" ref="C15:E15" si="7">C8+C11+C14</f>
        <v>430345</v>
      </c>
      <c r="D15" s="10">
        <f t="shared" si="7"/>
        <v>430274</v>
      </c>
      <c r="E15" s="10">
        <f t="shared" si="7"/>
        <v>430645</v>
      </c>
      <c r="F15" s="9">
        <f t="shared" si="4"/>
        <v>8.6224126951663038E-2</v>
      </c>
      <c r="G15" s="15">
        <f t="shared" ref="G15:J15" si="8">G8+G11+G14</f>
        <v>77072</v>
      </c>
      <c r="H15" s="10">
        <f t="shared" si="8"/>
        <v>60220</v>
      </c>
      <c r="I15" s="10">
        <f t="shared" si="8"/>
        <v>58105</v>
      </c>
      <c r="J15" s="10">
        <f t="shared" si="8"/>
        <v>57269</v>
      </c>
      <c r="K15" s="9">
        <f t="shared" si="0"/>
        <v>-1.4387746321314836</v>
      </c>
      <c r="L15" s="17">
        <f t="shared" ref="L15:N19" si="9">100/B15*G15</f>
        <v>18.412420834856313</v>
      </c>
      <c r="M15" s="9">
        <f t="shared" si="9"/>
        <v>13.993423880839792</v>
      </c>
      <c r="N15" s="9">
        <f t="shared" si="9"/>
        <v>13.504185704922909</v>
      </c>
      <c r="O15" s="9">
        <f t="shared" si="5"/>
        <v>13.298424456338747</v>
      </c>
      <c r="P15" s="38">
        <f t="shared" si="6"/>
        <v>-0.205761248584162</v>
      </c>
    </row>
    <row r="16" spans="1:16" x14ac:dyDescent="0.3">
      <c r="A16" s="22" t="s">
        <v>13</v>
      </c>
      <c r="B16" s="14">
        <v>1621</v>
      </c>
      <c r="C16" s="2">
        <v>1698</v>
      </c>
      <c r="D16" s="2">
        <v>1721</v>
      </c>
      <c r="E16" s="2">
        <v>1773</v>
      </c>
      <c r="F16" s="3">
        <f t="shared" si="4"/>
        <v>3.0214991284137227</v>
      </c>
      <c r="G16" s="14">
        <v>1276</v>
      </c>
      <c r="H16" s="2">
        <v>1306</v>
      </c>
      <c r="I16" s="2">
        <v>1298</v>
      </c>
      <c r="J16" s="2">
        <v>1296</v>
      </c>
      <c r="K16" s="3">
        <f t="shared" si="0"/>
        <v>-0.15408320493067151</v>
      </c>
      <c r="L16" s="16">
        <f t="shared" si="9"/>
        <v>78.716841455891426</v>
      </c>
      <c r="M16" s="4">
        <f t="shared" si="9"/>
        <v>76.914016489988228</v>
      </c>
      <c r="N16" s="4">
        <f t="shared" si="9"/>
        <v>75.421266705403838</v>
      </c>
      <c r="O16" s="4">
        <f t="shared" si="5"/>
        <v>73.096446700507613</v>
      </c>
      <c r="P16" s="37">
        <f t="shared" si="6"/>
        <v>-2.3248200048962246</v>
      </c>
    </row>
    <row r="17" spans="1:16" x14ac:dyDescent="0.3">
      <c r="A17" s="22" t="s">
        <v>14</v>
      </c>
      <c r="B17" s="14">
        <v>812</v>
      </c>
      <c r="C17" s="2">
        <v>887</v>
      </c>
      <c r="D17" s="2">
        <v>889</v>
      </c>
      <c r="E17" s="2">
        <v>889</v>
      </c>
      <c r="F17" s="3">
        <f t="shared" si="4"/>
        <v>0</v>
      </c>
      <c r="G17" s="14">
        <v>688</v>
      </c>
      <c r="H17" s="2">
        <v>742</v>
      </c>
      <c r="I17" s="2">
        <v>739</v>
      </c>
      <c r="J17" s="2">
        <v>748</v>
      </c>
      <c r="K17" s="3">
        <f t="shared" si="0"/>
        <v>1.2178619756427622</v>
      </c>
      <c r="L17" s="16">
        <f t="shared" si="9"/>
        <v>84.729064039408868</v>
      </c>
      <c r="M17" s="4">
        <f t="shared" si="9"/>
        <v>83.652762119503947</v>
      </c>
      <c r="N17" s="4">
        <f t="shared" si="9"/>
        <v>83.127109111361079</v>
      </c>
      <c r="O17" s="4">
        <f t="shared" si="5"/>
        <v>84.139482564679412</v>
      </c>
      <c r="P17" s="37">
        <f t="shared" si="6"/>
        <v>1.0123734533183324</v>
      </c>
    </row>
    <row r="18" spans="1:16" x14ac:dyDescent="0.3">
      <c r="A18" s="23" t="s">
        <v>18</v>
      </c>
      <c r="B18" s="15">
        <f>SUM(B16:B17)</f>
        <v>2433</v>
      </c>
      <c r="C18" s="10">
        <f>SUM(C16:C17)</f>
        <v>2585</v>
      </c>
      <c r="D18" s="10">
        <f>SUM(D16:D17)</f>
        <v>2610</v>
      </c>
      <c r="E18" s="10">
        <f>SUM(E16:E17)</f>
        <v>2662</v>
      </c>
      <c r="F18" s="9">
        <f t="shared" si="4"/>
        <v>1.9923371647509498</v>
      </c>
      <c r="G18" s="15">
        <f>SUM(G16:G17)</f>
        <v>1964</v>
      </c>
      <c r="H18" s="10">
        <f>SUM(H16:H17)</f>
        <v>2048</v>
      </c>
      <c r="I18" s="10">
        <f>SUM(I16:I17)</f>
        <v>2037</v>
      </c>
      <c r="J18" s="10">
        <f>SUM(J16:J17)</f>
        <v>2044</v>
      </c>
      <c r="K18" s="9">
        <f t="shared" si="0"/>
        <v>0.34364261168384758</v>
      </c>
      <c r="L18" s="17">
        <f t="shared" si="9"/>
        <v>80.723386765310309</v>
      </c>
      <c r="M18" s="9">
        <f t="shared" si="9"/>
        <v>79.226305609284339</v>
      </c>
      <c r="N18" s="9">
        <f t="shared" si="9"/>
        <v>78.045977011494244</v>
      </c>
      <c r="O18" s="9">
        <f t="shared" si="5"/>
        <v>76.784372652141244</v>
      </c>
      <c r="P18" s="38">
        <f t="shared" si="6"/>
        <v>-1.2616043593530009</v>
      </c>
    </row>
    <row r="19" spans="1:16" ht="13.5" thickBot="1" x14ac:dyDescent="0.25">
      <c r="A19" s="25" t="s">
        <v>0</v>
      </c>
      <c r="B19" s="26">
        <v>421020</v>
      </c>
      <c r="C19" s="27">
        <v>432930</v>
      </c>
      <c r="D19" s="27">
        <v>432884</v>
      </c>
      <c r="E19" s="27">
        <f>E8+E11+E14+E18</f>
        <v>433307</v>
      </c>
      <c r="F19" s="28">
        <f t="shared" si="4"/>
        <v>9.7716709326292062E-2</v>
      </c>
      <c r="G19" s="26">
        <v>79036</v>
      </c>
      <c r="H19" s="27">
        <v>62268</v>
      </c>
      <c r="I19" s="27">
        <v>60142</v>
      </c>
      <c r="J19" s="27">
        <f>J8+J11+J14+J18</f>
        <v>59313</v>
      </c>
      <c r="K19" s="28">
        <f t="shared" si="0"/>
        <v>-1.3784044428186633</v>
      </c>
      <c r="L19" s="29">
        <f t="shared" si="9"/>
        <v>18.772504869127356</v>
      </c>
      <c r="M19" s="28">
        <f t="shared" si="9"/>
        <v>14.382925646178366</v>
      </c>
      <c r="N19" s="28">
        <f t="shared" si="9"/>
        <v>13.893329390783675</v>
      </c>
      <c r="O19" s="28">
        <f t="shared" si="5"/>
        <v>13.688447221023432</v>
      </c>
      <c r="P19" s="39">
        <f t="shared" si="6"/>
        <v>-0.20488216976024276</v>
      </c>
    </row>
    <row r="20" spans="1:16" ht="12.75" x14ac:dyDescent="0.2">
      <c r="B20" s="5"/>
      <c r="C20" s="5"/>
      <c r="D20" s="5"/>
      <c r="E20" s="5"/>
      <c r="F20" s="5"/>
      <c r="G20" s="5"/>
      <c r="H20" s="5"/>
      <c r="M20" s="8"/>
      <c r="N20" s="8"/>
      <c r="O20" s="8"/>
      <c r="P20" s="8"/>
    </row>
    <row r="21" spans="1:16" x14ac:dyDescent="0.3">
      <c r="A21" s="40" t="s">
        <v>23</v>
      </c>
      <c r="B21" s="6"/>
      <c r="C21" s="6"/>
      <c r="D21" s="34"/>
      <c r="E21" s="34"/>
      <c r="F21" s="6"/>
      <c r="G21" s="6"/>
      <c r="H21" s="6"/>
      <c r="I21" s="34"/>
      <c r="J21" s="34"/>
      <c r="P21" s="35"/>
    </row>
    <row r="22" spans="1:16" x14ac:dyDescent="0.3">
      <c r="A22" s="40" t="s">
        <v>21</v>
      </c>
      <c r="B22" s="7"/>
      <c r="C22" s="7"/>
      <c r="D22" s="7"/>
      <c r="E22" s="7"/>
      <c r="F22" s="7"/>
      <c r="G22" s="7"/>
      <c r="H22" s="7"/>
      <c r="M22" s="8"/>
      <c r="N22" s="8"/>
      <c r="O22" s="8"/>
      <c r="P22" s="8"/>
    </row>
    <row r="23" spans="1:16" ht="12.75" x14ac:dyDescent="0.2">
      <c r="B23" s="7"/>
      <c r="C23" s="7"/>
      <c r="D23" s="7"/>
      <c r="E23" s="2"/>
      <c r="F23" s="7"/>
      <c r="G23" s="7"/>
      <c r="H23" s="7"/>
      <c r="J23" s="2"/>
      <c r="M23" s="8"/>
      <c r="N23" s="8"/>
      <c r="O23" s="8"/>
      <c r="P23" s="8"/>
    </row>
    <row r="24" spans="1:16" ht="12.75" x14ac:dyDescent="0.2">
      <c r="B24" s="5"/>
      <c r="D24" s="8"/>
      <c r="E24" s="8"/>
      <c r="G24" s="8"/>
      <c r="H24" s="8"/>
      <c r="I24" s="8"/>
      <c r="J24" s="8"/>
      <c r="M24" s="8"/>
      <c r="N24" s="8"/>
      <c r="O24" s="8"/>
      <c r="P24" s="8"/>
    </row>
    <row r="25" spans="1:16" ht="12.75" x14ac:dyDescent="0.2">
      <c r="B25" s="5"/>
      <c r="G25" s="5"/>
      <c r="H25" s="5"/>
      <c r="M25" s="8"/>
      <c r="N25" s="8"/>
      <c r="O25" s="8"/>
      <c r="P25" s="8"/>
    </row>
    <row r="26" spans="1:16" ht="12.75" x14ac:dyDescent="0.2">
      <c r="B26" s="5"/>
      <c r="G26" s="5"/>
      <c r="H26" s="5"/>
    </row>
    <row r="27" spans="1:16" ht="12.75" x14ac:dyDescent="0.2">
      <c r="B27" s="5"/>
      <c r="G27" s="5"/>
      <c r="H27" s="5"/>
    </row>
    <row r="28" spans="1:16" ht="12.75" x14ac:dyDescent="0.2">
      <c r="B28" s="5"/>
      <c r="G28" s="5"/>
      <c r="H28" s="5"/>
    </row>
    <row r="29" spans="1:16" ht="12.75" x14ac:dyDescent="0.2">
      <c r="B29" s="5"/>
      <c r="G29" s="5"/>
      <c r="H29" s="5"/>
    </row>
    <row r="30" spans="1:16" ht="12.75" x14ac:dyDescent="0.2">
      <c r="B30" s="5"/>
      <c r="G30" s="5"/>
      <c r="H30" s="5"/>
    </row>
    <row r="31" spans="1:16" ht="12.75" x14ac:dyDescent="0.2">
      <c r="B31" s="5"/>
      <c r="G31" s="5"/>
      <c r="H31" s="5"/>
    </row>
    <row r="32" spans="1:16" ht="12.75" x14ac:dyDescent="0.2">
      <c r="B32" s="5"/>
      <c r="G32" s="5"/>
      <c r="H32" s="5"/>
    </row>
    <row r="33" spans="2:8" ht="12.75" x14ac:dyDescent="0.2">
      <c r="B33" s="5"/>
      <c r="C33" s="5"/>
      <c r="D33" s="5"/>
      <c r="E33" s="5"/>
      <c r="F33" s="5"/>
      <c r="G33" s="5"/>
      <c r="H33" s="5"/>
    </row>
  </sheetData>
  <mergeCells count="3">
    <mergeCell ref="B3:F3"/>
    <mergeCell ref="G3:K3"/>
    <mergeCell ref="L3:P3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A4.10.1-5 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2015-11-30T15:01:51Z</cp:lastPrinted>
  <dcterms:created xsi:type="dcterms:W3CDTF">2015-01-15T12:50:49Z</dcterms:created>
  <dcterms:modified xsi:type="dcterms:W3CDTF">2016-02-01T16:27:00Z</dcterms:modified>
</cp:coreProperties>
</file>