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18912" windowHeight="8076"/>
  </bookViews>
  <sheets>
    <sheet name="Tabelle A4.10.1-9 Internet" sheetId="4" r:id="rId1"/>
  </sheets>
  <calcPr calcId="145621"/>
</workbook>
</file>

<file path=xl/calcChain.xml><?xml version="1.0" encoding="utf-8"?>
<calcChain xmlns="http://schemas.openxmlformats.org/spreadsheetml/2006/main">
  <c r="P27" i="4" l="1"/>
  <c r="P26" i="4"/>
  <c r="P25" i="4"/>
  <c r="P24" i="4"/>
  <c r="P23" i="4"/>
  <c r="P22" i="4"/>
  <c r="P21" i="4"/>
  <c r="P20" i="4"/>
  <c r="P19" i="4"/>
  <c r="P18" i="4"/>
  <c r="P17" i="4"/>
  <c r="P16" i="4"/>
  <c r="P15" i="4"/>
  <c r="P14" i="4"/>
  <c r="P13" i="4"/>
  <c r="P12" i="4"/>
  <c r="P11" i="4"/>
  <c r="P10" i="4"/>
  <c r="P9" i="4"/>
  <c r="P8" i="4"/>
  <c r="P7" i="4"/>
  <c r="P6" i="4"/>
  <c r="O27" i="4"/>
  <c r="O26" i="4"/>
  <c r="O25" i="4"/>
  <c r="O24" i="4"/>
  <c r="O23" i="4"/>
  <c r="O22" i="4"/>
  <c r="O21" i="4"/>
  <c r="O20" i="4"/>
  <c r="O19" i="4"/>
  <c r="O18" i="4"/>
  <c r="O17" i="4"/>
  <c r="O16" i="4"/>
  <c r="O15" i="4"/>
  <c r="O14" i="4"/>
  <c r="O13" i="4"/>
  <c r="O12" i="4"/>
  <c r="O11" i="4"/>
  <c r="O10" i="4"/>
  <c r="O9" i="4"/>
  <c r="O8" i="4"/>
  <c r="O7" i="4"/>
  <c r="O6" i="4"/>
  <c r="N6" i="4"/>
  <c r="K7" i="4"/>
  <c r="K27" i="4"/>
  <c r="K26" i="4"/>
  <c r="K25" i="4"/>
  <c r="K24" i="4"/>
  <c r="K23" i="4"/>
  <c r="K22" i="4"/>
  <c r="K21" i="4"/>
  <c r="K20" i="4"/>
  <c r="K19" i="4"/>
  <c r="K18" i="4"/>
  <c r="K17" i="4"/>
  <c r="K16" i="4"/>
  <c r="K15" i="4"/>
  <c r="K14" i="4"/>
  <c r="K13" i="4"/>
  <c r="K12" i="4"/>
  <c r="K11" i="4"/>
  <c r="K10" i="4"/>
  <c r="K9" i="4"/>
  <c r="K8" i="4"/>
  <c r="K6" i="4"/>
  <c r="F27" i="4"/>
  <c r="F26" i="4"/>
  <c r="F25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  <c r="F7" i="4"/>
  <c r="F6" i="4"/>
  <c r="L6" i="4"/>
  <c r="M6" i="4"/>
  <c r="N27" i="4" l="1"/>
  <c r="M27" i="4"/>
  <c r="L27" i="4"/>
  <c r="I26" i="4"/>
  <c r="H26" i="4"/>
  <c r="G26" i="4"/>
  <c r="D26" i="4"/>
  <c r="N26" i="4" s="1"/>
  <c r="C26" i="4"/>
  <c r="B26" i="4"/>
  <c r="N25" i="4"/>
  <c r="M25" i="4"/>
  <c r="L25" i="4"/>
  <c r="N24" i="4"/>
  <c r="M24" i="4"/>
  <c r="L24" i="4"/>
  <c r="N23" i="4"/>
  <c r="M23" i="4"/>
  <c r="L23" i="4"/>
  <c r="N22" i="4"/>
  <c r="M22" i="4"/>
  <c r="L22" i="4"/>
  <c r="N21" i="4"/>
  <c r="M21" i="4"/>
  <c r="L21" i="4"/>
  <c r="N20" i="4"/>
  <c r="M20" i="4"/>
  <c r="L20" i="4"/>
  <c r="N19" i="4"/>
  <c r="M19" i="4"/>
  <c r="L19" i="4"/>
  <c r="N18" i="4"/>
  <c r="M18" i="4"/>
  <c r="L18" i="4"/>
  <c r="N17" i="4"/>
  <c r="M17" i="4"/>
  <c r="L17" i="4"/>
  <c r="N16" i="4"/>
  <c r="M16" i="4"/>
  <c r="L16" i="4"/>
  <c r="N15" i="4"/>
  <c r="M15" i="4"/>
  <c r="L15" i="4"/>
  <c r="N14" i="4"/>
  <c r="M14" i="4"/>
  <c r="L14" i="4"/>
  <c r="N13" i="4"/>
  <c r="M13" i="4"/>
  <c r="L13" i="4"/>
  <c r="N12" i="4"/>
  <c r="M12" i="4"/>
  <c r="L12" i="4"/>
  <c r="N11" i="4"/>
  <c r="M11" i="4"/>
  <c r="L11" i="4"/>
  <c r="N10" i="4"/>
  <c r="M10" i="4"/>
  <c r="L10" i="4"/>
  <c r="N9" i="4"/>
  <c r="M9" i="4"/>
  <c r="L9" i="4"/>
  <c r="N8" i="4"/>
  <c r="M8" i="4"/>
  <c r="L8" i="4"/>
  <c r="N7" i="4"/>
  <c r="M7" i="4"/>
  <c r="L7" i="4"/>
  <c r="M26" i="4" l="1"/>
  <c r="L26" i="4"/>
  <c r="I35" i="4"/>
  <c r="I36" i="4" s="1"/>
  <c r="H35" i="4"/>
  <c r="H36" i="4" s="1"/>
  <c r="G35" i="4"/>
  <c r="G36" i="4" s="1"/>
  <c r="D35" i="4"/>
  <c r="D36" i="4" s="1"/>
  <c r="C35" i="4"/>
  <c r="C36" i="4" s="1"/>
  <c r="B35" i="4"/>
  <c r="B36" i="4" s="1"/>
</calcChain>
</file>

<file path=xl/sharedStrings.xml><?xml version="1.0" encoding="utf-8"?>
<sst xmlns="http://schemas.openxmlformats.org/spreadsheetml/2006/main" count="52" uniqueCount="38">
  <si>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</si>
  <si>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</si>
  <si>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</si>
  <si>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</si>
  <si>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</si>
  <si>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</si>
  <si>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</si>
  <si>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</si>
  <si>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</si>
  <si>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</si>
  <si>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</si>
  <si>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</si>
  <si>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</si>
  <si>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</si>
  <si>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Betriebe</t>
  </si>
  <si>
    <t>Ausbildungsbetriebe</t>
  </si>
  <si>
    <t>Ausbildungsbetriebsquote</t>
  </si>
  <si>
    <t>Landwirtschaft, Bergbau</t>
  </si>
  <si>
    <t>abs.</t>
  </si>
  <si>
    <t>%</t>
  </si>
  <si>
    <t>%-Pkte</t>
  </si>
  <si>
    <t>Wirtschaftssektoren</t>
  </si>
  <si>
    <t>insgesamt</t>
  </si>
  <si>
    <t>Finanz-, rechts-, wohnungs-wirtschaftl. Dienstleistungen</t>
  </si>
  <si>
    <t>Berechnungen des Bundesinstituts für Berufsbildung</t>
  </si>
  <si>
    <t>Beherbergung, Gastronomie</t>
  </si>
  <si>
    <t xml:space="preserve">Energie-/Wasserversorgung </t>
  </si>
  <si>
    <t>sonstige Bereiche, keine Angabe, keine Zuordnung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</si>
  <si>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</si>
  <si>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</si>
  <si>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</si>
  <si>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</si>
  <si>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</si>
  <si>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</si>
  <si>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</si>
  <si>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2013-2014</t>
  </si>
  <si>
    <t>Quelle: Beschäftigungsstatistik der Bundesagentur für Arbeit; Stichtag jeweils 31. Dezember;</t>
  </si>
  <si>
    <t>Tabelle A4.10.1-9 Internet: Betriebe, Ausbildungsbetriebe und Ausbildungsbetriebsquote zwischen 2007, 2013 und 2014 in 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</si>
</sst>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2" borderId="1" xfId="0" applyFont="1" applyFill="1" applyBorder="1" applyAlignment="1"/>
    <xf numFmtId="1" fontId="3" fillId="0" borderId="0" xfId="0" applyNumberFormat="1" applyFont="1"/>
    <xf numFmtId="1" fontId="2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6" fillId="0" borderId="0" xfId="0" applyFont="1"/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" fontId="3" fillId="3" borderId="0" xfId="0" applyNumberFormat="1" applyFont="1" applyFill="1"/>
    <xf numFmtId="4" fontId="3" fillId="0" borderId="0" xfId="0" applyNumberFormat="1" applyFont="1"/>
    <xf numFmtId="164" fontId="2" fillId="2" borderId="0" xfId="0" applyNumberFormat="1" applyFont="1" applyFill="1"/>
    <xf numFmtId="164" fontId="2" fillId="0" borderId="0" xfId="0" applyNumberFormat="1" applyFont="1"/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8"/>
  <sheetViews>
    <sheetView tabSelected="1" zoomScale="80" zoomScaleNormal="80" workbookViewId="0">
      <selection activeCell="B41" sqref="B41"/>
    </sheetView>
  </sheetViews>
  <sheetFormatPr baseColWidth="10" defaultColWidth="11.44140625" defaultRowHeight="13.8" x14ac:dyDescent="0.3"/>
  <cols>
    <col min="1" max="1" width="27.109375" style="2" customWidth="1"/>
    <col min="2" max="5" width="10.88671875" style="2" customWidth="1"/>
    <col min="6" max="6" width="10.109375" style="2" customWidth="1"/>
    <col min="7" max="10" width="10" style="2" customWidth="1"/>
    <col min="11" max="11" width="9.109375" style="2" customWidth="1"/>
    <col min="12" max="15" width="6.5546875" style="2" customWidth="1"/>
    <col min="16" max="16" width="9.44140625" style="2" customWidth="1"/>
    <col min="17" max="17" width="4.44140625" style="2" customWidth="1"/>
    <col min="18" max="20" width="11.44140625" style="2"/>
    <col min="21" max="21" width="2.44140625" style="2" customWidth="1"/>
    <col min="22" max="24" width="11.44140625" style="2"/>
    <col min="25" max="25" width="2" style="2" customWidth="1"/>
    <col min="26" max="28" width="8.88671875" style="2" customWidth="1"/>
    <col min="29" max="29" width="4.109375" style="2" customWidth="1"/>
    <col min="30" max="32" width="8.44140625" style="2" customWidth="1"/>
    <col min="33" max="16384" width="11.44140625" style="2"/>
  </cols>
  <sheetData>
    <row r="1" spans="1:24" ht="15.75" x14ac:dyDescent="0.25">
      <c r="A1" s="31" t="s">
        <v>37</v>
      </c>
    </row>
    <row r="2" spans="1:24" ht="13.5" thickBot="1" x14ac:dyDescent="0.25"/>
    <row r="3" spans="1:24" ht="15" x14ac:dyDescent="0.25">
      <c r="A3" s="25"/>
      <c r="B3" s="46" t="s">
        <v>14</v>
      </c>
      <c r="C3" s="47"/>
      <c r="D3" s="47"/>
      <c r="E3" s="47"/>
      <c r="F3" s="48"/>
      <c r="G3" s="49" t="s">
        <v>15</v>
      </c>
      <c r="H3" s="47"/>
      <c r="I3" s="47"/>
      <c r="J3" s="47"/>
      <c r="K3" s="47"/>
      <c r="L3" s="46" t="s">
        <v>16</v>
      </c>
      <c r="M3" s="47"/>
      <c r="N3" s="47"/>
      <c r="O3" s="47"/>
      <c r="P3" s="50"/>
    </row>
    <row r="4" spans="1:24" ht="12.75" x14ac:dyDescent="0.2">
      <c r="A4" s="8"/>
      <c r="B4" s="9">
        <v>2007</v>
      </c>
      <c r="C4" s="10">
        <v>2012</v>
      </c>
      <c r="D4" s="10">
        <v>2013</v>
      </c>
      <c r="E4" s="10">
        <v>2014</v>
      </c>
      <c r="F4" s="1" t="s">
        <v>35</v>
      </c>
      <c r="G4" s="10">
        <v>2007</v>
      </c>
      <c r="H4" s="10">
        <v>2012</v>
      </c>
      <c r="I4" s="10">
        <v>2013</v>
      </c>
      <c r="J4" s="10">
        <v>2014</v>
      </c>
      <c r="K4" s="1" t="s">
        <v>35</v>
      </c>
      <c r="L4" s="9">
        <v>2007</v>
      </c>
      <c r="M4" s="10">
        <v>2012</v>
      </c>
      <c r="N4" s="10">
        <v>2013</v>
      </c>
      <c r="O4" s="10">
        <v>2014</v>
      </c>
      <c r="P4" s="1" t="s">
        <v>35</v>
      </c>
    </row>
    <row r="5" spans="1:24" ht="13.5" thickBot="1" x14ac:dyDescent="0.25">
      <c r="A5" s="11" t="s">
        <v>21</v>
      </c>
      <c r="B5" s="12" t="s">
        <v>18</v>
      </c>
      <c r="C5" s="13" t="s">
        <v>18</v>
      </c>
      <c r="D5" s="13" t="s">
        <v>18</v>
      </c>
      <c r="E5" s="13" t="s">
        <v>18</v>
      </c>
      <c r="F5" s="14" t="s">
        <v>19</v>
      </c>
      <c r="G5" s="13" t="s">
        <v>18</v>
      </c>
      <c r="H5" s="13" t="s">
        <v>18</v>
      </c>
      <c r="I5" s="13" t="s">
        <v>18</v>
      </c>
      <c r="J5" s="13" t="s">
        <v>18</v>
      </c>
      <c r="K5" s="13" t="s">
        <v>19</v>
      </c>
      <c r="L5" s="12" t="s">
        <v>19</v>
      </c>
      <c r="M5" s="13" t="s">
        <v>19</v>
      </c>
      <c r="N5" s="13" t="s">
        <v>19</v>
      </c>
      <c r="O5" s="13" t="s">
        <v>19</v>
      </c>
      <c r="P5" s="15" t="s">
        <v>20</v>
      </c>
    </row>
    <row r="6" spans="1:24" ht="15" customHeight="1" x14ac:dyDescent="0.2">
      <c r="A6" s="30" t="s">
        <v>17</v>
      </c>
      <c r="B6" s="26">
        <v>49770</v>
      </c>
      <c r="C6" s="27">
        <v>55050</v>
      </c>
      <c r="D6" s="27">
        <v>56081</v>
      </c>
      <c r="E6" s="27">
        <v>57560</v>
      </c>
      <c r="F6" s="28">
        <f>(100/D6*E6)-100</f>
        <v>2.6372568249496311</v>
      </c>
      <c r="G6" s="7">
        <v>12147</v>
      </c>
      <c r="H6" s="7">
        <v>10551</v>
      </c>
      <c r="I6" s="7">
        <v>10412</v>
      </c>
      <c r="J6" s="27">
        <v>10527</v>
      </c>
      <c r="K6" s="4">
        <f>(100/I6*J6)-100</f>
        <v>1.1044948136765385</v>
      </c>
      <c r="L6" s="22">
        <f>100/B6*G6</f>
        <v>24.406268836648582</v>
      </c>
      <c r="M6" s="23">
        <f>100/C6*H6</f>
        <v>19.166212534059945</v>
      </c>
      <c r="N6" s="23">
        <f>100/D6*I6</f>
        <v>18.566002746028069</v>
      </c>
      <c r="O6" s="23">
        <f>100/E6*J6</f>
        <v>18.288742182070884</v>
      </c>
      <c r="P6" s="24">
        <f>O6-N6</f>
        <v>-0.27726056395718501</v>
      </c>
      <c r="R6" s="7"/>
      <c r="S6" s="7"/>
      <c r="T6" s="7"/>
      <c r="V6" s="7"/>
      <c r="W6" s="7"/>
      <c r="X6" s="7"/>
    </row>
    <row r="7" spans="1:24" ht="12.75" x14ac:dyDescent="0.2">
      <c r="A7" s="33" t="s">
        <v>26</v>
      </c>
      <c r="B7" s="34">
        <v>13473</v>
      </c>
      <c r="C7" s="35">
        <v>15122</v>
      </c>
      <c r="D7" s="35">
        <v>15301</v>
      </c>
      <c r="E7" s="35">
        <v>15357</v>
      </c>
      <c r="F7" s="36">
        <f t="shared" ref="F7:F27" si="0">(100/D7*E7)-100</f>
        <v>0.36598915103587615</v>
      </c>
      <c r="G7" s="37">
        <v>2890</v>
      </c>
      <c r="H7" s="37">
        <v>2804</v>
      </c>
      <c r="I7" s="37">
        <v>2815</v>
      </c>
      <c r="J7" s="35">
        <v>2856</v>
      </c>
      <c r="K7" s="38">
        <f>(100/I7*J7)-100</f>
        <v>1.4564831261101148</v>
      </c>
      <c r="L7" s="39">
        <f t="shared" ref="L7:L25" si="1">100/B7*G7</f>
        <v>21.450308023454316</v>
      </c>
      <c r="M7" s="40">
        <f t="shared" ref="M7:M25" si="2">100/C7*H7</f>
        <v>18.542520830577967</v>
      </c>
      <c r="N7" s="40">
        <f t="shared" ref="N7:N25" si="3">100/D7*I7</f>
        <v>18.397490360107181</v>
      </c>
      <c r="O7" s="40">
        <f t="shared" ref="O7:O27" si="4">100/E7*J7</f>
        <v>18.597382301230709</v>
      </c>
      <c r="P7" s="41">
        <f t="shared" ref="P7:P27" si="5">O7-N7</f>
        <v>0.19989194112352848</v>
      </c>
      <c r="R7" s="43"/>
      <c r="S7" s="7"/>
      <c r="T7" s="7"/>
      <c r="V7" s="7"/>
      <c r="W7" s="7"/>
      <c r="X7" s="7"/>
    </row>
    <row r="8" spans="1:24" ht="27.6" x14ac:dyDescent="0.3">
      <c r="A8" s="30" t="s">
        <v>30</v>
      </c>
      <c r="B8" s="26">
        <v>88479</v>
      </c>
      <c r="C8" s="27">
        <v>79133</v>
      </c>
      <c r="D8" s="27">
        <v>77309</v>
      </c>
      <c r="E8" s="27">
        <v>75680</v>
      </c>
      <c r="F8" s="28">
        <f t="shared" si="0"/>
        <v>-2.107128536134212</v>
      </c>
      <c r="G8" s="7">
        <v>33732</v>
      </c>
      <c r="H8" s="7">
        <v>26147</v>
      </c>
      <c r="I8" s="7">
        <v>24722</v>
      </c>
      <c r="J8" s="27">
        <v>23750</v>
      </c>
      <c r="K8" s="45">
        <f t="shared" ref="K8:K27" si="6">(100/I8*J8)-100</f>
        <v>-3.9317207345683869</v>
      </c>
      <c r="L8" s="22">
        <f t="shared" si="1"/>
        <v>38.124300681517646</v>
      </c>
      <c r="M8" s="23">
        <f t="shared" si="2"/>
        <v>33.041840951309823</v>
      </c>
      <c r="N8" s="23">
        <f t="shared" si="3"/>
        <v>31.978165543468418</v>
      </c>
      <c r="O8" s="23">
        <f t="shared" si="4"/>
        <v>31.382135306553913</v>
      </c>
      <c r="P8" s="24">
        <f t="shared" si="5"/>
        <v>-0.59603023691450474</v>
      </c>
      <c r="R8" s="7"/>
      <c r="S8" s="7"/>
      <c r="T8" s="7"/>
      <c r="V8" s="7"/>
      <c r="W8" s="7"/>
      <c r="X8" s="7"/>
    </row>
    <row r="9" spans="1:24" ht="12.75" x14ac:dyDescent="0.2">
      <c r="A9" s="33" t="s">
        <v>9</v>
      </c>
      <c r="B9" s="34">
        <v>21169</v>
      </c>
      <c r="C9" s="35">
        <v>20694</v>
      </c>
      <c r="D9" s="35">
        <v>20612</v>
      </c>
      <c r="E9" s="35">
        <v>20560</v>
      </c>
      <c r="F9" s="36">
        <f t="shared" si="0"/>
        <v>-0.25228022511159054</v>
      </c>
      <c r="G9" s="37">
        <v>6774</v>
      </c>
      <c r="H9" s="37">
        <v>6243</v>
      </c>
      <c r="I9" s="37">
        <v>6184</v>
      </c>
      <c r="J9" s="35">
        <v>6072</v>
      </c>
      <c r="K9" s="44">
        <f t="shared" si="6"/>
        <v>-1.8111254851229006</v>
      </c>
      <c r="L9" s="39">
        <f t="shared" si="1"/>
        <v>31.999622088903585</v>
      </c>
      <c r="M9" s="40">
        <f t="shared" si="2"/>
        <v>30.168164685416063</v>
      </c>
      <c r="N9" s="40">
        <f t="shared" si="3"/>
        <v>30.001940617116244</v>
      </c>
      <c r="O9" s="40">
        <f t="shared" si="4"/>
        <v>29.533073929961091</v>
      </c>
      <c r="P9" s="41">
        <f t="shared" si="5"/>
        <v>-0.46886668715515256</v>
      </c>
      <c r="R9" s="7"/>
      <c r="S9" s="7"/>
      <c r="T9" s="7"/>
      <c r="V9" s="7"/>
      <c r="W9" s="7"/>
      <c r="X9" s="7"/>
    </row>
    <row r="10" spans="1:24" ht="12.75" x14ac:dyDescent="0.2">
      <c r="A10" s="30" t="s">
        <v>10</v>
      </c>
      <c r="B10" s="26">
        <v>56830</v>
      </c>
      <c r="C10" s="27">
        <v>54549</v>
      </c>
      <c r="D10" s="27">
        <v>54013</v>
      </c>
      <c r="E10" s="27">
        <v>53431</v>
      </c>
      <c r="F10" s="28">
        <f t="shared" si="0"/>
        <v>-1.0775183752059689</v>
      </c>
      <c r="G10" s="7">
        <v>20642</v>
      </c>
      <c r="H10" s="7">
        <v>18526</v>
      </c>
      <c r="I10" s="7">
        <v>18145</v>
      </c>
      <c r="J10" s="27">
        <v>17842</v>
      </c>
      <c r="K10" s="45">
        <f t="shared" si="6"/>
        <v>-1.6698815100578628</v>
      </c>
      <c r="L10" s="22">
        <f t="shared" si="1"/>
        <v>36.322364948090794</v>
      </c>
      <c r="M10" s="23">
        <f t="shared" si="2"/>
        <v>33.962125795156645</v>
      </c>
      <c r="N10" s="23">
        <f t="shared" si="3"/>
        <v>33.593764464110492</v>
      </c>
      <c r="O10" s="23">
        <f t="shared" si="4"/>
        <v>33.392599801613294</v>
      </c>
      <c r="P10" s="24">
        <f t="shared" si="5"/>
        <v>-0.20116466249719878</v>
      </c>
      <c r="R10" s="7"/>
      <c r="S10" s="7"/>
      <c r="T10" s="7"/>
      <c r="V10" s="7"/>
      <c r="W10" s="7"/>
      <c r="X10" s="7"/>
    </row>
    <row r="11" spans="1:24" ht="12.75" x14ac:dyDescent="0.2">
      <c r="A11" s="33" t="s">
        <v>11</v>
      </c>
      <c r="B11" s="34">
        <v>28714</v>
      </c>
      <c r="C11" s="35">
        <v>30950</v>
      </c>
      <c r="D11" s="35">
        <v>30948</v>
      </c>
      <c r="E11" s="35">
        <v>31062</v>
      </c>
      <c r="F11" s="36">
        <f t="shared" si="0"/>
        <v>0.36835982939123824</v>
      </c>
      <c r="G11" s="37">
        <v>11991</v>
      </c>
      <c r="H11" s="37">
        <v>11529</v>
      </c>
      <c r="I11" s="37">
        <v>11503</v>
      </c>
      <c r="J11" s="35">
        <v>11353</v>
      </c>
      <c r="K11" s="44">
        <f t="shared" si="6"/>
        <v>-1.3040076501782067</v>
      </c>
      <c r="L11" s="39">
        <f t="shared" si="1"/>
        <v>41.760117016089715</v>
      </c>
      <c r="M11" s="40">
        <f t="shared" si="2"/>
        <v>37.250403877221324</v>
      </c>
      <c r="N11" s="40">
        <f t="shared" si="3"/>
        <v>37.168799276205249</v>
      </c>
      <c r="O11" s="40">
        <f t="shared" si="4"/>
        <v>36.549481681797694</v>
      </c>
      <c r="P11" s="41">
        <f t="shared" si="5"/>
        <v>-0.61931759440755485</v>
      </c>
      <c r="R11" s="7"/>
      <c r="S11" s="7"/>
      <c r="T11" s="7"/>
      <c r="V11" s="7"/>
      <c r="W11" s="7"/>
      <c r="X11" s="7"/>
    </row>
    <row r="12" spans="1:24" ht="12.75" x14ac:dyDescent="0.2">
      <c r="A12" s="30" t="s">
        <v>0</v>
      </c>
      <c r="B12" s="26">
        <v>213235</v>
      </c>
      <c r="C12" s="27">
        <v>222636</v>
      </c>
      <c r="D12" s="27">
        <v>223241</v>
      </c>
      <c r="E12" s="27">
        <v>224313</v>
      </c>
      <c r="F12" s="28">
        <f t="shared" si="0"/>
        <v>0.48019852983995293</v>
      </c>
      <c r="G12" s="7">
        <v>69067</v>
      </c>
      <c r="H12" s="7">
        <v>64112</v>
      </c>
      <c r="I12" s="7">
        <v>62753</v>
      </c>
      <c r="J12" s="27">
        <v>61563</v>
      </c>
      <c r="K12" s="45">
        <f t="shared" si="6"/>
        <v>-1.8963236817363338</v>
      </c>
      <c r="L12" s="22">
        <f t="shared" si="1"/>
        <v>32.390086055291114</v>
      </c>
      <c r="M12" s="23">
        <f t="shared" si="2"/>
        <v>28.79678039490469</v>
      </c>
      <c r="N12" s="23">
        <f t="shared" si="3"/>
        <v>28.109979797617822</v>
      </c>
      <c r="O12" s="23">
        <f t="shared" si="4"/>
        <v>27.445132471145229</v>
      </c>
      <c r="P12" s="24">
        <f t="shared" si="5"/>
        <v>-0.66484732647259293</v>
      </c>
      <c r="R12" s="7"/>
      <c r="S12" s="7"/>
      <c r="T12" s="7"/>
      <c r="V12" s="7"/>
      <c r="W12" s="7"/>
      <c r="X12" s="7"/>
    </row>
    <row r="13" spans="1:24" x14ac:dyDescent="0.3">
      <c r="A13" s="33" t="s">
        <v>31</v>
      </c>
      <c r="B13" s="34">
        <v>172865</v>
      </c>
      <c r="C13" s="35">
        <v>170528</v>
      </c>
      <c r="D13" s="35">
        <v>168998</v>
      </c>
      <c r="E13" s="35">
        <v>168315</v>
      </c>
      <c r="F13" s="36">
        <f t="shared" si="0"/>
        <v>-0.40414679463663106</v>
      </c>
      <c r="G13" s="37">
        <v>48529</v>
      </c>
      <c r="H13" s="37">
        <v>43496</v>
      </c>
      <c r="I13" s="37">
        <v>42449</v>
      </c>
      <c r="J13" s="35">
        <v>41537</v>
      </c>
      <c r="K13" s="44">
        <f t="shared" si="6"/>
        <v>-2.1484605055478312</v>
      </c>
      <c r="L13" s="39">
        <f t="shared" si="1"/>
        <v>28.073352037717292</v>
      </c>
      <c r="M13" s="40">
        <f t="shared" si="2"/>
        <v>25.506661662600862</v>
      </c>
      <c r="N13" s="40">
        <f t="shared" si="3"/>
        <v>25.118048734304544</v>
      </c>
      <c r="O13" s="40">
        <f t="shared" si="4"/>
        <v>24.67813326203844</v>
      </c>
      <c r="P13" s="41">
        <f t="shared" si="5"/>
        <v>-0.4399154722661045</v>
      </c>
      <c r="R13" s="7"/>
      <c r="S13" s="7"/>
      <c r="T13" s="7"/>
      <c r="V13" s="7"/>
      <c r="W13" s="7"/>
      <c r="X13" s="7"/>
    </row>
    <row r="14" spans="1:24" ht="12.75" x14ac:dyDescent="0.2">
      <c r="A14" s="30" t="s">
        <v>1</v>
      </c>
      <c r="B14" s="26">
        <v>253248</v>
      </c>
      <c r="C14" s="27">
        <v>253361</v>
      </c>
      <c r="D14" s="27">
        <v>249106</v>
      </c>
      <c r="E14" s="27">
        <v>247964</v>
      </c>
      <c r="F14" s="28">
        <f t="shared" si="0"/>
        <v>-0.45843937922009559</v>
      </c>
      <c r="G14" s="7">
        <v>65473</v>
      </c>
      <c r="H14" s="7">
        <v>59877</v>
      </c>
      <c r="I14" s="7">
        <v>57909</v>
      </c>
      <c r="J14" s="27">
        <v>56645</v>
      </c>
      <c r="K14" s="45">
        <f t="shared" si="6"/>
        <v>-2.18273498074565</v>
      </c>
      <c r="L14" s="22">
        <f t="shared" si="1"/>
        <v>25.853313747788729</v>
      </c>
      <c r="M14" s="23">
        <f t="shared" si="2"/>
        <v>23.633076913968608</v>
      </c>
      <c r="N14" s="23">
        <f t="shared" si="3"/>
        <v>23.246730307579906</v>
      </c>
      <c r="O14" s="23">
        <f t="shared" si="4"/>
        <v>22.844041877046667</v>
      </c>
      <c r="P14" s="24">
        <f t="shared" si="5"/>
        <v>-0.40268843053323877</v>
      </c>
      <c r="R14" s="7"/>
      <c r="S14" s="7"/>
      <c r="T14" s="7"/>
      <c r="V14" s="7"/>
      <c r="W14" s="7"/>
      <c r="X14" s="7"/>
    </row>
    <row r="15" spans="1:24" ht="12.75" x14ac:dyDescent="0.2">
      <c r="A15" s="33" t="s">
        <v>34</v>
      </c>
      <c r="B15" s="34">
        <v>84629</v>
      </c>
      <c r="C15" s="35">
        <v>82919</v>
      </c>
      <c r="D15" s="35">
        <v>82409</v>
      </c>
      <c r="E15" s="35">
        <v>81656</v>
      </c>
      <c r="F15" s="36">
        <f t="shared" si="0"/>
        <v>-0.91373515028698193</v>
      </c>
      <c r="G15" s="37">
        <v>8543</v>
      </c>
      <c r="H15" s="37">
        <v>8285</v>
      </c>
      <c r="I15" s="37">
        <v>8296</v>
      </c>
      <c r="J15" s="35">
        <v>8150</v>
      </c>
      <c r="K15" s="44">
        <f t="shared" si="6"/>
        <v>-1.7598842815814777</v>
      </c>
      <c r="L15" s="39">
        <f t="shared" si="1"/>
        <v>10.09464840657458</v>
      </c>
      <c r="M15" s="40">
        <f t="shared" si="2"/>
        <v>9.9916786261291151</v>
      </c>
      <c r="N15" s="40">
        <f t="shared" si="3"/>
        <v>10.066861629190987</v>
      </c>
      <c r="O15" s="40">
        <f t="shared" si="4"/>
        <v>9.9808954638973262</v>
      </c>
      <c r="P15" s="41">
        <f t="shared" si="5"/>
        <v>-8.5966165293660524E-2</v>
      </c>
      <c r="R15" s="7"/>
      <c r="S15" s="7"/>
      <c r="T15" s="7"/>
      <c r="V15" s="7"/>
      <c r="W15" s="7"/>
      <c r="X15" s="7"/>
    </row>
    <row r="16" spans="1:24" ht="12.75" x14ac:dyDescent="0.2">
      <c r="A16" s="30" t="s">
        <v>32</v>
      </c>
      <c r="B16" s="26">
        <v>54444</v>
      </c>
      <c r="C16" s="27">
        <v>55159</v>
      </c>
      <c r="D16" s="27">
        <v>55954</v>
      </c>
      <c r="E16" s="27">
        <v>57071</v>
      </c>
      <c r="F16" s="28">
        <f t="shared" si="0"/>
        <v>1.9962826607570463</v>
      </c>
      <c r="G16" s="7">
        <v>10042</v>
      </c>
      <c r="H16" s="7">
        <v>9956</v>
      </c>
      <c r="I16" s="7">
        <v>9946</v>
      </c>
      <c r="J16" s="27">
        <v>10003</v>
      </c>
      <c r="K16" s="45">
        <f t="shared" si="6"/>
        <v>0.57309471144178303</v>
      </c>
      <c r="L16" s="22">
        <f t="shared" si="1"/>
        <v>18.444640364411136</v>
      </c>
      <c r="M16" s="23">
        <f t="shared" si="2"/>
        <v>18.049638318316141</v>
      </c>
      <c r="N16" s="23">
        <f t="shared" si="3"/>
        <v>17.775315437680952</v>
      </c>
      <c r="O16" s="23">
        <f t="shared" si="4"/>
        <v>17.527290567889121</v>
      </c>
      <c r="P16" s="24">
        <f t="shared" si="5"/>
        <v>-0.24802486979183058</v>
      </c>
      <c r="R16" s="7"/>
      <c r="S16" s="7"/>
      <c r="T16" s="7"/>
      <c r="V16" s="7"/>
      <c r="W16" s="7"/>
      <c r="X16" s="7"/>
    </row>
    <row r="17" spans="1:24" ht="12.75" x14ac:dyDescent="0.2">
      <c r="A17" s="33" t="s">
        <v>25</v>
      </c>
      <c r="B17" s="34">
        <v>134841</v>
      </c>
      <c r="C17" s="35">
        <v>141621</v>
      </c>
      <c r="D17" s="35">
        <v>142292</v>
      </c>
      <c r="E17" s="35">
        <v>144329</v>
      </c>
      <c r="F17" s="36">
        <f t="shared" si="0"/>
        <v>1.4315632642734641</v>
      </c>
      <c r="G17" s="37">
        <v>22681</v>
      </c>
      <c r="H17" s="37">
        <v>18217</v>
      </c>
      <c r="I17" s="37">
        <v>17036</v>
      </c>
      <c r="J17" s="35">
        <v>16088</v>
      </c>
      <c r="K17" s="44">
        <f t="shared" si="6"/>
        <v>-5.5646865461375938</v>
      </c>
      <c r="L17" s="39">
        <f t="shared" si="1"/>
        <v>16.820551612640074</v>
      </c>
      <c r="M17" s="40">
        <f t="shared" si="2"/>
        <v>12.863205315595851</v>
      </c>
      <c r="N17" s="40">
        <f t="shared" si="3"/>
        <v>11.972563461051921</v>
      </c>
      <c r="O17" s="40">
        <f t="shared" si="4"/>
        <v>11.146754983405968</v>
      </c>
      <c r="P17" s="41">
        <f t="shared" si="5"/>
        <v>-0.82580847764595333</v>
      </c>
      <c r="Q17" s="42"/>
      <c r="R17" s="7"/>
      <c r="S17" s="7"/>
      <c r="T17" s="7"/>
      <c r="V17" s="7"/>
      <c r="W17" s="7"/>
      <c r="X17" s="7"/>
    </row>
    <row r="18" spans="1:24" ht="25.5" x14ac:dyDescent="0.2">
      <c r="A18" s="30" t="s">
        <v>23</v>
      </c>
      <c r="B18" s="26">
        <v>268278</v>
      </c>
      <c r="C18" s="27">
        <v>287915</v>
      </c>
      <c r="D18" s="27">
        <v>291360</v>
      </c>
      <c r="E18" s="27">
        <v>294874</v>
      </c>
      <c r="F18" s="28">
        <f t="shared" si="0"/>
        <v>1.2060680944535989</v>
      </c>
      <c r="G18" s="7">
        <v>47578</v>
      </c>
      <c r="H18" s="7">
        <v>45771</v>
      </c>
      <c r="I18" s="7">
        <v>45576</v>
      </c>
      <c r="J18" s="27">
        <v>45331</v>
      </c>
      <c r="K18" s="45">
        <f t="shared" si="6"/>
        <v>-0.53756362998069562</v>
      </c>
      <c r="L18" s="22">
        <f t="shared" si="1"/>
        <v>17.734588747493273</v>
      </c>
      <c r="M18" s="23">
        <f t="shared" si="2"/>
        <v>15.897400274386536</v>
      </c>
      <c r="N18" s="23">
        <f t="shared" si="3"/>
        <v>15.642504118616145</v>
      </c>
      <c r="O18" s="23">
        <f t="shared" si="4"/>
        <v>15.373006775775416</v>
      </c>
      <c r="P18" s="24">
        <f t="shared" si="5"/>
        <v>-0.26949734284072946</v>
      </c>
      <c r="R18" s="7"/>
      <c r="S18" s="7"/>
      <c r="T18" s="7"/>
      <c r="V18" s="7"/>
      <c r="W18" s="7"/>
      <c r="X18" s="7"/>
    </row>
    <row r="19" spans="1:24" ht="15" customHeight="1" x14ac:dyDescent="0.2">
      <c r="A19" s="33" t="s">
        <v>12</v>
      </c>
      <c r="B19" s="34">
        <v>21793</v>
      </c>
      <c r="C19" s="35">
        <v>21277</v>
      </c>
      <c r="D19" s="35">
        <v>21207</v>
      </c>
      <c r="E19" s="35">
        <v>21136</v>
      </c>
      <c r="F19" s="36">
        <f t="shared" si="0"/>
        <v>-0.33479511482057944</v>
      </c>
      <c r="G19" s="37">
        <v>5338</v>
      </c>
      <c r="H19" s="37">
        <v>4546</v>
      </c>
      <c r="I19" s="37">
        <v>4353</v>
      </c>
      <c r="J19" s="35">
        <v>4210</v>
      </c>
      <c r="K19" s="44">
        <f t="shared" si="6"/>
        <v>-3.2850907420170046</v>
      </c>
      <c r="L19" s="39">
        <f t="shared" si="1"/>
        <v>24.494103611251319</v>
      </c>
      <c r="M19" s="40">
        <f t="shared" si="2"/>
        <v>21.365794049913053</v>
      </c>
      <c r="N19" s="40">
        <f t="shared" si="3"/>
        <v>20.52624133540812</v>
      </c>
      <c r="O19" s="40">
        <f t="shared" si="4"/>
        <v>19.918622255866769</v>
      </c>
      <c r="P19" s="41">
        <f t="shared" si="5"/>
        <v>-0.60761907954135097</v>
      </c>
      <c r="R19" s="7"/>
      <c r="S19" s="7"/>
      <c r="T19" s="7"/>
      <c r="V19" s="7"/>
      <c r="W19" s="7"/>
      <c r="X19" s="7"/>
    </row>
    <row r="20" spans="1:24" ht="25.5" x14ac:dyDescent="0.2">
      <c r="A20" s="30" t="s">
        <v>29</v>
      </c>
      <c r="B20" s="26">
        <v>98548</v>
      </c>
      <c r="C20" s="27">
        <v>118228</v>
      </c>
      <c r="D20" s="27">
        <v>120732</v>
      </c>
      <c r="E20" s="27">
        <v>123187</v>
      </c>
      <c r="F20" s="28">
        <f t="shared" si="0"/>
        <v>2.0334294139084932</v>
      </c>
      <c r="G20" s="7">
        <v>18145</v>
      </c>
      <c r="H20" s="7">
        <v>18770</v>
      </c>
      <c r="I20" s="7">
        <v>18876</v>
      </c>
      <c r="J20" s="27">
        <v>18688</v>
      </c>
      <c r="K20" s="45">
        <f t="shared" si="6"/>
        <v>-0.9959737232464505</v>
      </c>
      <c r="L20" s="22">
        <f t="shared" si="1"/>
        <v>18.412347282542516</v>
      </c>
      <c r="M20" s="23">
        <f t="shared" si="2"/>
        <v>15.876103799438372</v>
      </c>
      <c r="N20" s="23">
        <f t="shared" si="3"/>
        <v>15.634628764536329</v>
      </c>
      <c r="O20" s="23">
        <f t="shared" si="4"/>
        <v>15.170431944929254</v>
      </c>
      <c r="P20" s="24">
        <f t="shared" si="5"/>
        <v>-0.46419681960707493</v>
      </c>
      <c r="R20" s="7"/>
      <c r="S20" s="7"/>
      <c r="T20" s="7"/>
      <c r="V20" s="7"/>
      <c r="W20" s="7"/>
      <c r="X20" s="7"/>
    </row>
    <row r="21" spans="1:24" ht="12.75" customHeight="1" x14ac:dyDescent="0.2">
      <c r="A21" s="33" t="s">
        <v>13</v>
      </c>
      <c r="B21" s="34">
        <v>55490</v>
      </c>
      <c r="C21" s="35">
        <v>59640</v>
      </c>
      <c r="D21" s="35">
        <v>60239</v>
      </c>
      <c r="E21" s="35">
        <v>60965</v>
      </c>
      <c r="F21" s="36">
        <f t="shared" si="0"/>
        <v>1.2051992894968322</v>
      </c>
      <c r="G21" s="37">
        <v>6178</v>
      </c>
      <c r="H21" s="37">
        <v>5791</v>
      </c>
      <c r="I21" s="37">
        <v>6121</v>
      </c>
      <c r="J21" s="35">
        <v>6456</v>
      </c>
      <c r="K21" s="44">
        <f t="shared" si="6"/>
        <v>5.4729619343244593</v>
      </c>
      <c r="L21" s="39">
        <f t="shared" si="1"/>
        <v>11.133537574337717</v>
      </c>
      <c r="M21" s="40">
        <f t="shared" si="2"/>
        <v>9.7099262240107311</v>
      </c>
      <c r="N21" s="40">
        <f t="shared" si="3"/>
        <v>10.161191254834907</v>
      </c>
      <c r="O21" s="40">
        <f t="shared" si="4"/>
        <v>10.58968260477323</v>
      </c>
      <c r="P21" s="41">
        <f t="shared" si="5"/>
        <v>0.42849134993832294</v>
      </c>
      <c r="R21" s="7"/>
      <c r="S21" s="7"/>
      <c r="T21" s="7"/>
      <c r="V21" s="7"/>
      <c r="W21" s="7"/>
      <c r="X21" s="7"/>
    </row>
    <row r="22" spans="1:24" ht="15" customHeight="1" x14ac:dyDescent="0.2">
      <c r="A22" s="30" t="s">
        <v>2</v>
      </c>
      <c r="B22" s="26">
        <v>170471</v>
      </c>
      <c r="C22" s="27">
        <v>172572</v>
      </c>
      <c r="D22" s="27">
        <v>173088</v>
      </c>
      <c r="E22" s="27">
        <v>173789</v>
      </c>
      <c r="F22" s="28">
        <f t="shared" si="0"/>
        <v>0.4049963024588692</v>
      </c>
      <c r="G22" s="7">
        <v>49971</v>
      </c>
      <c r="H22" s="7">
        <v>46267</v>
      </c>
      <c r="I22" s="7">
        <v>45456</v>
      </c>
      <c r="J22" s="27">
        <v>44988</v>
      </c>
      <c r="K22" s="45">
        <f t="shared" si="6"/>
        <v>-1.0295670538542794</v>
      </c>
      <c r="L22" s="22">
        <f t="shared" si="1"/>
        <v>29.313490271072499</v>
      </c>
      <c r="M22" s="23">
        <f t="shared" si="2"/>
        <v>26.810258906427464</v>
      </c>
      <c r="N22" s="23">
        <f t="shared" si="3"/>
        <v>26.261785912368275</v>
      </c>
      <c r="O22" s="23">
        <f t="shared" si="4"/>
        <v>25.886563591481625</v>
      </c>
      <c r="P22" s="24">
        <f t="shared" si="5"/>
        <v>-0.37522232088664964</v>
      </c>
      <c r="R22" s="7"/>
      <c r="S22" s="7"/>
      <c r="T22" s="7"/>
      <c r="V22" s="7"/>
      <c r="W22" s="7"/>
      <c r="X22" s="7"/>
    </row>
    <row r="23" spans="1:24" ht="12.75" x14ac:dyDescent="0.2">
      <c r="A23" s="33" t="s">
        <v>3</v>
      </c>
      <c r="B23" s="34">
        <v>41212</v>
      </c>
      <c r="C23" s="35">
        <v>47537</v>
      </c>
      <c r="D23" s="35">
        <v>48898</v>
      </c>
      <c r="E23" s="35">
        <v>50051</v>
      </c>
      <c r="F23" s="36">
        <f t="shared" si="0"/>
        <v>2.35796965111048</v>
      </c>
      <c r="G23" s="37">
        <v>12172</v>
      </c>
      <c r="H23" s="37">
        <v>14668</v>
      </c>
      <c r="I23" s="37">
        <v>15084</v>
      </c>
      <c r="J23" s="35">
        <v>15353</v>
      </c>
      <c r="K23" s="44">
        <f t="shared" si="6"/>
        <v>1.7833465924158105</v>
      </c>
      <c r="L23" s="39">
        <f t="shared" si="1"/>
        <v>29.535086867902553</v>
      </c>
      <c r="M23" s="40">
        <f t="shared" si="2"/>
        <v>30.855964827397603</v>
      </c>
      <c r="N23" s="40">
        <f t="shared" si="3"/>
        <v>30.847887439159067</v>
      </c>
      <c r="O23" s="40">
        <f t="shared" si="4"/>
        <v>30.67471179397015</v>
      </c>
      <c r="P23" s="41">
        <f t="shared" si="5"/>
        <v>-0.17317564518891615</v>
      </c>
      <c r="R23" s="7"/>
      <c r="S23" s="7"/>
      <c r="T23" s="7"/>
      <c r="V23" s="7"/>
      <c r="W23" s="7"/>
      <c r="X23" s="7"/>
    </row>
    <row r="24" spans="1:24" ht="27.6" x14ac:dyDescent="0.3">
      <c r="A24" s="30" t="s">
        <v>28</v>
      </c>
      <c r="B24" s="26">
        <v>99549</v>
      </c>
      <c r="C24" s="27">
        <v>105974</v>
      </c>
      <c r="D24" s="27">
        <v>106466</v>
      </c>
      <c r="E24" s="27">
        <v>107474</v>
      </c>
      <c r="F24" s="28">
        <f t="shared" si="0"/>
        <v>0.94678113200458824</v>
      </c>
      <c r="G24" s="7">
        <v>26484</v>
      </c>
      <c r="H24" s="7">
        <v>21048</v>
      </c>
      <c r="I24" s="7">
        <v>20098</v>
      </c>
      <c r="J24" s="27">
        <v>19737</v>
      </c>
      <c r="K24" s="45">
        <f t="shared" si="6"/>
        <v>-1.7961986267290229</v>
      </c>
      <c r="L24" s="22">
        <f t="shared" si="1"/>
        <v>26.603983967694301</v>
      </c>
      <c r="M24" s="23">
        <f t="shared" si="2"/>
        <v>19.861475456243983</v>
      </c>
      <c r="N24" s="23">
        <f t="shared" si="3"/>
        <v>18.877388086337422</v>
      </c>
      <c r="O24" s="23">
        <f t="shared" si="4"/>
        <v>18.364441632394811</v>
      </c>
      <c r="P24" s="24">
        <f t="shared" si="5"/>
        <v>-0.51294645394261096</v>
      </c>
      <c r="R24" s="7"/>
      <c r="S24" s="7"/>
      <c r="T24" s="7"/>
      <c r="V24" s="7"/>
      <c r="W24" s="7"/>
      <c r="X24" s="7"/>
    </row>
    <row r="25" spans="1:24" ht="25.5" x14ac:dyDescent="0.2">
      <c r="A25" s="33" t="s">
        <v>33</v>
      </c>
      <c r="B25" s="34">
        <v>73216</v>
      </c>
      <c r="C25" s="35">
        <v>72122</v>
      </c>
      <c r="D25" s="35">
        <v>71609</v>
      </c>
      <c r="E25" s="35">
        <v>71446</v>
      </c>
      <c r="F25" s="36">
        <f t="shared" si="0"/>
        <v>-0.22762501920149703</v>
      </c>
      <c r="G25" s="37">
        <v>10928</v>
      </c>
      <c r="H25" s="37">
        <v>9946</v>
      </c>
      <c r="I25" s="37">
        <v>9747</v>
      </c>
      <c r="J25" s="35">
        <v>9792</v>
      </c>
      <c r="K25" s="38">
        <f t="shared" si="6"/>
        <v>0.46168051708218627</v>
      </c>
      <c r="L25" s="39">
        <f t="shared" si="1"/>
        <v>14.9256993006993</v>
      </c>
      <c r="M25" s="40">
        <f t="shared" si="2"/>
        <v>13.790521616150411</v>
      </c>
      <c r="N25" s="40">
        <f t="shared" si="3"/>
        <v>13.611417559245346</v>
      </c>
      <c r="O25" s="40">
        <f t="shared" si="4"/>
        <v>13.70545586876802</v>
      </c>
      <c r="P25" s="41">
        <f t="shared" si="5"/>
        <v>9.4038309522673558E-2</v>
      </c>
      <c r="R25" s="7"/>
      <c r="S25" s="7"/>
      <c r="T25" s="7"/>
      <c r="V25" s="7"/>
      <c r="W25" s="7"/>
      <c r="X25" s="7"/>
    </row>
    <row r="26" spans="1:24" ht="25.5" x14ac:dyDescent="0.2">
      <c r="A26" s="30" t="s">
        <v>27</v>
      </c>
      <c r="B26" s="26">
        <f>B27-SUM(B6:B25)</f>
        <v>35257</v>
      </c>
      <c r="C26" s="27">
        <f>C27-SUM(C6:C25)</f>
        <v>39951</v>
      </c>
      <c r="D26" s="27">
        <f>D27-SUM(D6:D25)</f>
        <v>41103</v>
      </c>
      <c r="E26" s="27">
        <v>42582</v>
      </c>
      <c r="F26" s="28">
        <f t="shared" si="0"/>
        <v>3.5982774979928536</v>
      </c>
      <c r="G26" s="7">
        <f>G27-SUM(G6:G25)</f>
        <v>585</v>
      </c>
      <c r="H26" s="7">
        <f>H27-SUM(H6:H25)</f>
        <v>247</v>
      </c>
      <c r="I26" s="7">
        <f>I27-SUM(I6:I25)</f>
        <v>240</v>
      </c>
      <c r="J26" s="27">
        <v>180</v>
      </c>
      <c r="K26" s="4">
        <f t="shared" si="6"/>
        <v>-25</v>
      </c>
      <c r="L26" s="22">
        <f t="shared" ref="L26:N27" si="7">100/B26*G26</f>
        <v>1.6592449726295486</v>
      </c>
      <c r="M26" s="23">
        <f t="shared" si="7"/>
        <v>0.61825736527245878</v>
      </c>
      <c r="N26" s="23">
        <f t="shared" si="7"/>
        <v>0.58389898547551278</v>
      </c>
      <c r="O26" s="23">
        <f t="shared" si="4"/>
        <v>0.42271382274200364</v>
      </c>
      <c r="P26" s="24">
        <f t="shared" si="5"/>
        <v>-0.16118516273350914</v>
      </c>
      <c r="R26" s="7"/>
      <c r="S26" s="7"/>
      <c r="T26" s="7"/>
      <c r="V26" s="7"/>
      <c r="W26" s="7"/>
      <c r="X26" s="7"/>
    </row>
    <row r="27" spans="1:24" ht="13.5" thickBot="1" x14ac:dyDescent="0.25">
      <c r="A27" s="16" t="s">
        <v>22</v>
      </c>
      <c r="B27" s="17">
        <v>2035511</v>
      </c>
      <c r="C27" s="18">
        <v>2106938</v>
      </c>
      <c r="D27" s="18">
        <v>2110966</v>
      </c>
      <c r="E27" s="18">
        <v>2122802</v>
      </c>
      <c r="F27" s="29">
        <f t="shared" si="0"/>
        <v>0.56069117171949756</v>
      </c>
      <c r="G27" s="18">
        <v>489890</v>
      </c>
      <c r="H27" s="18">
        <v>446797</v>
      </c>
      <c r="I27" s="18">
        <v>437721</v>
      </c>
      <c r="J27" s="18">
        <v>431121</v>
      </c>
      <c r="K27" s="19">
        <f t="shared" si="6"/>
        <v>-1.5078097692365589</v>
      </c>
      <c r="L27" s="20">
        <f t="shared" si="7"/>
        <v>24.06717526950235</v>
      </c>
      <c r="M27" s="19">
        <f t="shared" si="7"/>
        <v>21.205987076980907</v>
      </c>
      <c r="N27" s="19">
        <f t="shared" si="7"/>
        <v>20.735577929725064</v>
      </c>
      <c r="O27" s="19">
        <f t="shared" si="4"/>
        <v>20.309053788342013</v>
      </c>
      <c r="P27" s="21">
        <f t="shared" si="5"/>
        <v>-0.42652414138305161</v>
      </c>
      <c r="R27" s="7"/>
      <c r="S27" s="7"/>
      <c r="T27" s="7"/>
      <c r="V27" s="7"/>
      <c r="W27" s="7"/>
      <c r="X27" s="7"/>
    </row>
    <row r="28" spans="1:24" ht="12.75" hidden="1" x14ac:dyDescent="0.2">
      <c r="A28" s="3" t="s">
        <v>4</v>
      </c>
      <c r="B28" s="2">
        <v>29246</v>
      </c>
      <c r="C28" s="2">
        <v>35534</v>
      </c>
      <c r="D28" s="2">
        <v>36523</v>
      </c>
      <c r="G28" s="2">
        <v>129</v>
      </c>
      <c r="H28" s="2">
        <v>0</v>
      </c>
      <c r="I28" s="2">
        <v>0</v>
      </c>
    </row>
    <row r="29" spans="1:24" ht="14.25" hidden="1" customHeight="1" x14ac:dyDescent="0.2">
      <c r="A29" s="3" t="s">
        <v>5</v>
      </c>
      <c r="B29" s="2">
        <v>2062</v>
      </c>
      <c r="C29" s="2">
        <v>2351</v>
      </c>
      <c r="D29" s="2">
        <v>2437</v>
      </c>
      <c r="G29" s="2">
        <v>9</v>
      </c>
      <c r="H29" s="2">
        <v>0</v>
      </c>
      <c r="I29" s="2">
        <v>6</v>
      </c>
    </row>
    <row r="30" spans="1:24" ht="12.75" hidden="1" x14ac:dyDescent="0.2"/>
    <row r="31" spans="1:24" ht="12.75" hidden="1" x14ac:dyDescent="0.2">
      <c r="A31" s="3" t="s">
        <v>6</v>
      </c>
      <c r="B31" s="2">
        <v>2035509</v>
      </c>
      <c r="C31" s="2">
        <v>2106937</v>
      </c>
      <c r="D31" s="2">
        <v>2110965</v>
      </c>
      <c r="G31" s="2">
        <v>489890</v>
      </c>
      <c r="H31" s="2">
        <v>446708</v>
      </c>
      <c r="I31" s="2">
        <v>437721</v>
      </c>
    </row>
    <row r="32" spans="1:24" ht="15" hidden="1" customHeight="1" x14ac:dyDescent="0.2">
      <c r="A32" s="3" t="s">
        <v>7</v>
      </c>
      <c r="B32" s="2">
        <v>0</v>
      </c>
      <c r="C32" s="2">
        <v>0</v>
      </c>
      <c r="D32" s="2">
        <v>0</v>
      </c>
      <c r="G32" s="2">
        <v>0</v>
      </c>
      <c r="H32" s="2">
        <v>0</v>
      </c>
      <c r="I32" s="2">
        <v>0</v>
      </c>
    </row>
    <row r="33" spans="1:11" ht="12.75" hidden="1" x14ac:dyDescent="0.2">
      <c r="A33" s="3" t="s">
        <v>8</v>
      </c>
      <c r="B33" s="2">
        <v>3947</v>
      </c>
      <c r="C33" s="2">
        <v>2065</v>
      </c>
      <c r="D33" s="2">
        <v>2142</v>
      </c>
      <c r="G33" s="2">
        <v>447</v>
      </c>
      <c r="H33" s="2">
        <v>147</v>
      </c>
      <c r="I33" s="2">
        <v>152</v>
      </c>
    </row>
    <row r="34" spans="1:11" ht="12.75" hidden="1" x14ac:dyDescent="0.2"/>
    <row r="35" spans="1:11" ht="12.75" hidden="1" x14ac:dyDescent="0.2">
      <c r="B35" s="5">
        <f>SUM(B6:B29)+B33</f>
        <v>4106277</v>
      </c>
      <c r="C35" s="5">
        <f t="shared" ref="C35:I35" si="8">SUM(C6:C29)+C33</f>
        <v>4253826</v>
      </c>
      <c r="D35" s="5">
        <f t="shared" si="8"/>
        <v>4263034</v>
      </c>
      <c r="E35" s="5"/>
      <c r="F35" s="5"/>
      <c r="G35" s="5">
        <f t="shared" si="8"/>
        <v>980365</v>
      </c>
      <c r="H35" s="5">
        <f>SUM(H6:H29)+H33</f>
        <v>893741</v>
      </c>
      <c r="I35" s="5">
        <f t="shared" si="8"/>
        <v>875600</v>
      </c>
      <c r="J35" s="5"/>
      <c r="K35" s="5"/>
    </row>
    <row r="36" spans="1:11" ht="12.75" hidden="1" x14ac:dyDescent="0.2">
      <c r="B36" s="6">
        <f>B27-B35</f>
        <v>-2070766</v>
      </c>
      <c r="C36" s="6">
        <f>C27-C35</f>
        <v>-2146888</v>
      </c>
      <c r="D36" s="6">
        <f>D27-D35</f>
        <v>-2152068</v>
      </c>
      <c r="E36" s="6"/>
      <c r="F36" s="6"/>
      <c r="G36" s="6">
        <f>G27-G35</f>
        <v>-490475</v>
      </c>
      <c r="H36" s="6">
        <f>H27-H35</f>
        <v>-446944</v>
      </c>
      <c r="I36" s="6">
        <f>I27-I35</f>
        <v>-437879</v>
      </c>
      <c r="J36" s="6"/>
      <c r="K36" s="6"/>
    </row>
    <row r="37" spans="1:11" x14ac:dyDescent="0.3">
      <c r="A37" s="32" t="s">
        <v>36</v>
      </c>
    </row>
    <row r="38" spans="1:11" x14ac:dyDescent="0.3">
      <c r="A38" s="32" t="s">
        <v>24</v>
      </c>
      <c r="B38" s="5"/>
      <c r="C38" s="5"/>
      <c r="D38" s="5"/>
      <c r="E38" s="5"/>
      <c r="F38" s="5"/>
      <c r="G38" s="5"/>
      <c r="H38" s="5"/>
      <c r="I38" s="5"/>
      <c r="J38" s="5"/>
      <c r="K38" s="5"/>
    </row>
  </sheetData>
  <mergeCells count="3">
    <mergeCell ref="B3:F3"/>
    <mergeCell ref="G3:K3"/>
    <mergeCell ref="L3:P3"/>
  </mergeCells>
  <pageMargins left="0.70866141732283472" right="0.70866141732283472" top="0.78740157480314965" bottom="0.78740157480314965" header="0.31496062992125984" footer="0.31496062992125984"/>
  <pageSetup paperSize="9" scale="7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A4.10.1-9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2015-11-27T15:01:17Z</cp:lastPrinted>
  <dcterms:created xsi:type="dcterms:W3CDTF">2015-01-15T14:59:27Z</dcterms:created>
  <dcterms:modified xsi:type="dcterms:W3CDTF">2016-02-01T16:27:24Z</dcterms:modified>
</cp:coreProperties>
</file>