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Y:\Günther dienstlich\"/>
    </mc:Choice>
  </mc:AlternateContent>
  <xr:revisionPtr revIDLastSave="0" documentId="13_ncr:1_{9460A892-6A9A-488B-A260-4B196241B70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Zusammenfassung" sheetId="8" r:id="rId1"/>
    <sheet name="Raum 1" sheetId="17" r:id="rId2"/>
    <sheet name="Raum 2" sheetId="48" r:id="rId3"/>
    <sheet name="Raum 3" sheetId="49" r:id="rId4"/>
    <sheet name="Raum 4" sheetId="50" r:id="rId5"/>
    <sheet name="Raum 5" sheetId="51" r:id="rId6"/>
    <sheet name="Raum 6" sheetId="52" r:id="rId7"/>
    <sheet name="Raum 7" sheetId="53" r:id="rId8"/>
    <sheet name="Raum 8" sheetId="54" r:id="rId9"/>
    <sheet name="Raum 9" sheetId="55" r:id="rId10"/>
    <sheet name="Raum 10" sheetId="56" r:id="rId11"/>
  </sheets>
  <definedNames>
    <definedName name="Print_Area" localSheetId="0">Zusammenfassung!$A$1:$I$21</definedName>
    <definedName name="Print_Titles" localSheetId="1">'Raum 1'!$1:$11</definedName>
    <definedName name="Print_Titles" localSheetId="10">'Raum 10'!$1:$11</definedName>
    <definedName name="Print_Titles" localSheetId="2">'Raum 2'!$1:$11</definedName>
    <definedName name="Print_Titles" localSheetId="3">'Raum 3'!$1:$11</definedName>
    <definedName name="Print_Titles" localSheetId="4">'Raum 4'!$1:$11</definedName>
    <definedName name="Print_Titles" localSheetId="5">'Raum 5'!$1:$11</definedName>
    <definedName name="Print_Titles" localSheetId="6">'Raum 6'!$1:$11</definedName>
    <definedName name="Print_Titles" localSheetId="7">'Raum 7'!$1:$11</definedName>
    <definedName name="Print_Titles" localSheetId="8">'Raum 8'!$1:$11</definedName>
    <definedName name="Print_Titles" localSheetId="9">'Raum 9'!$1:$11</definedName>
    <definedName name="Z_00F4E1BE_E6A2_4DB0_82C2_DBAD1695D341_.wvu.Cols" localSheetId="1" hidden="1">'Raum 1'!$E:$Q</definedName>
    <definedName name="Z_00F4E1BE_E6A2_4DB0_82C2_DBAD1695D341_.wvu.Cols" localSheetId="10" hidden="1">'Raum 10'!$E:$Q</definedName>
    <definedName name="Z_00F4E1BE_E6A2_4DB0_82C2_DBAD1695D341_.wvu.Cols" localSheetId="2" hidden="1">'Raum 2'!$E:$Q</definedName>
    <definedName name="Z_00F4E1BE_E6A2_4DB0_82C2_DBAD1695D341_.wvu.Cols" localSheetId="3" hidden="1">'Raum 3'!$E:$Q</definedName>
    <definedName name="Z_00F4E1BE_E6A2_4DB0_82C2_DBAD1695D341_.wvu.Cols" localSheetId="4" hidden="1">'Raum 4'!$E:$Q</definedName>
    <definedName name="Z_00F4E1BE_E6A2_4DB0_82C2_DBAD1695D341_.wvu.Cols" localSheetId="5" hidden="1">'Raum 5'!$E:$Q</definedName>
    <definedName name="Z_00F4E1BE_E6A2_4DB0_82C2_DBAD1695D341_.wvu.Cols" localSheetId="6" hidden="1">'Raum 6'!$E:$Q</definedName>
    <definedName name="Z_00F4E1BE_E6A2_4DB0_82C2_DBAD1695D341_.wvu.Cols" localSheetId="7" hidden="1">'Raum 7'!$E:$Q</definedName>
    <definedName name="Z_00F4E1BE_E6A2_4DB0_82C2_DBAD1695D341_.wvu.Cols" localSheetId="8" hidden="1">'Raum 8'!$E:$Q</definedName>
    <definedName name="Z_00F4E1BE_E6A2_4DB0_82C2_DBAD1695D341_.wvu.Cols" localSheetId="9" hidden="1">'Raum 9'!$E:$Q</definedName>
    <definedName name="Z_045023D9_9299_46F6_B3BE_C1669FA45A98_.wvu.Cols" localSheetId="10" hidden="1">'Raum 10'!$J:$AA</definedName>
    <definedName name="Z_045023D9_9299_46F6_B3BE_C1669FA45A98_.wvu.Cols" localSheetId="2" hidden="1">'Raum 2'!$J:$AA</definedName>
    <definedName name="Z_045023D9_9299_46F6_B3BE_C1669FA45A98_.wvu.Cols" localSheetId="3" hidden="1">'Raum 3'!$J:$AA</definedName>
    <definedName name="Z_045023D9_9299_46F6_B3BE_C1669FA45A98_.wvu.Cols" localSheetId="4" hidden="1">'Raum 4'!$J:$AA</definedName>
    <definedName name="Z_045023D9_9299_46F6_B3BE_C1669FA45A98_.wvu.Cols" localSheetId="5" hidden="1">'Raum 5'!$J:$AA</definedName>
    <definedName name="Z_045023D9_9299_46F6_B3BE_C1669FA45A98_.wvu.Cols" localSheetId="6" hidden="1">'Raum 6'!$J:$AA</definedName>
    <definedName name="Z_045023D9_9299_46F6_B3BE_C1669FA45A98_.wvu.Cols" localSheetId="7" hidden="1">'Raum 7'!$J:$AA</definedName>
    <definedName name="Z_045023D9_9299_46F6_B3BE_C1669FA45A98_.wvu.Cols" localSheetId="8" hidden="1">'Raum 8'!$J:$AA</definedName>
    <definedName name="Z_045023D9_9299_46F6_B3BE_C1669FA45A98_.wvu.Cols" localSheetId="9" hidden="1">'Raum 9'!$J:$AA</definedName>
    <definedName name="Z_134BA06E_E140_4C1A_BD22_66A5FD35E4F7_.wvu.Cols" localSheetId="1" hidden="1">'Raum 1'!$O:$P,'Raum 1'!$R:$AA</definedName>
    <definedName name="Z_134BA06E_E140_4C1A_BD22_66A5FD35E4F7_.wvu.Cols" localSheetId="10" hidden="1">'Raum 10'!$O:$P,'Raum 10'!$R:$AA</definedName>
    <definedName name="Z_134BA06E_E140_4C1A_BD22_66A5FD35E4F7_.wvu.Cols" localSheetId="2" hidden="1">'Raum 2'!$O:$P,'Raum 2'!$R:$AA</definedName>
    <definedName name="Z_134BA06E_E140_4C1A_BD22_66A5FD35E4F7_.wvu.Cols" localSheetId="3" hidden="1">'Raum 3'!$O:$P,'Raum 3'!$R:$AA</definedName>
    <definedName name="Z_134BA06E_E140_4C1A_BD22_66A5FD35E4F7_.wvu.Cols" localSheetId="4" hidden="1">'Raum 4'!$O:$P,'Raum 4'!$R:$AA</definedName>
    <definedName name="Z_134BA06E_E140_4C1A_BD22_66A5FD35E4F7_.wvu.Cols" localSheetId="5" hidden="1">'Raum 5'!$O:$P,'Raum 5'!$R:$AA</definedName>
    <definedName name="Z_134BA06E_E140_4C1A_BD22_66A5FD35E4F7_.wvu.Cols" localSheetId="6" hidden="1">'Raum 6'!$O:$P,'Raum 6'!$R:$AA</definedName>
    <definedName name="Z_134BA06E_E140_4C1A_BD22_66A5FD35E4F7_.wvu.Cols" localSheetId="7" hidden="1">'Raum 7'!$O:$P,'Raum 7'!$R:$AA</definedName>
    <definedName name="Z_134BA06E_E140_4C1A_BD22_66A5FD35E4F7_.wvu.Cols" localSheetId="8" hidden="1">'Raum 8'!$O:$P,'Raum 8'!$R:$AA</definedName>
    <definedName name="Z_134BA06E_E140_4C1A_BD22_66A5FD35E4F7_.wvu.Cols" localSheetId="9" hidden="1">'Raum 9'!$O:$P,'Raum 9'!$R:$AA</definedName>
    <definedName name="Z_134BA06E_E140_4C1A_BD22_66A5FD35E4F7_.wvu.Cols" localSheetId="0" hidden="1">Zusammenfassung!$G:$H</definedName>
    <definedName name="Z_2D5C818D_47BB_4088_8692_4CE22245002F_.wvu.Cols" localSheetId="10" hidden="1">'Raum 10'!$E:$I</definedName>
    <definedName name="Z_2D5C818D_47BB_4088_8692_4CE22245002F_.wvu.Cols" localSheetId="2" hidden="1">'Raum 2'!$E:$I</definedName>
    <definedName name="Z_2D5C818D_47BB_4088_8692_4CE22245002F_.wvu.Cols" localSheetId="3" hidden="1">'Raum 3'!$E:$I</definedName>
    <definedName name="Z_2D5C818D_47BB_4088_8692_4CE22245002F_.wvu.Cols" localSheetId="4" hidden="1">'Raum 4'!$E:$I</definedName>
    <definedName name="Z_2D5C818D_47BB_4088_8692_4CE22245002F_.wvu.Cols" localSheetId="5" hidden="1">'Raum 5'!$E:$I</definedName>
    <definedName name="Z_2D5C818D_47BB_4088_8692_4CE22245002F_.wvu.Cols" localSheetId="6" hidden="1">'Raum 6'!$E:$I</definedName>
    <definedName name="Z_2D5C818D_47BB_4088_8692_4CE22245002F_.wvu.Cols" localSheetId="7" hidden="1">'Raum 7'!$E:$I</definedName>
    <definedName name="Z_2D5C818D_47BB_4088_8692_4CE22245002F_.wvu.Cols" localSheetId="8" hidden="1">'Raum 8'!$E:$I</definedName>
    <definedName name="Z_2D5C818D_47BB_4088_8692_4CE22245002F_.wvu.Cols" localSheetId="9" hidden="1">'Raum 9'!$E:$I</definedName>
    <definedName name="Z_6772C5AB_AF2F_42B5_811E_BAB6DF87BA24_.wvu.Cols" localSheetId="10" hidden="1">'Raum 10'!$R:$AA</definedName>
    <definedName name="Z_6772C5AB_AF2F_42B5_811E_BAB6DF87BA24_.wvu.Cols" localSheetId="2" hidden="1">'Raum 2'!$R:$AA</definedName>
    <definedName name="Z_6772C5AB_AF2F_42B5_811E_BAB6DF87BA24_.wvu.Cols" localSheetId="3" hidden="1">'Raum 3'!$R:$AA</definedName>
    <definedName name="Z_6772C5AB_AF2F_42B5_811E_BAB6DF87BA24_.wvu.Cols" localSheetId="4" hidden="1">'Raum 4'!$R:$AA</definedName>
    <definedName name="Z_6772C5AB_AF2F_42B5_811E_BAB6DF87BA24_.wvu.Cols" localSheetId="5" hidden="1">'Raum 5'!$R:$AA</definedName>
    <definedName name="Z_6772C5AB_AF2F_42B5_811E_BAB6DF87BA24_.wvu.Cols" localSheetId="6" hidden="1">'Raum 6'!$R:$AA</definedName>
    <definedName name="Z_6772C5AB_AF2F_42B5_811E_BAB6DF87BA24_.wvu.Cols" localSheetId="7" hidden="1">'Raum 7'!$R:$AA</definedName>
    <definedName name="Z_6772C5AB_AF2F_42B5_811E_BAB6DF87BA24_.wvu.Cols" localSheetId="8" hidden="1">'Raum 8'!$R:$AA</definedName>
    <definedName name="Z_6772C5AB_AF2F_42B5_811E_BAB6DF87BA24_.wvu.Cols" localSheetId="9" hidden="1">'Raum 9'!$R:$AA</definedName>
    <definedName name="Z_9F1D8019_E507_4BCF_86DA_958400610E2A_.wvu.Cols" localSheetId="1" hidden="1">'Raum 1'!$O:$P,'Raum 1'!$Y:$Z</definedName>
    <definedName name="Z_9F1D8019_E507_4BCF_86DA_958400610E2A_.wvu.Cols" localSheetId="10" hidden="1">'Raum 10'!$O:$P,'Raum 10'!$Y:$Z</definedName>
    <definedName name="Z_9F1D8019_E507_4BCF_86DA_958400610E2A_.wvu.Cols" localSheetId="2" hidden="1">'Raum 2'!$O:$P,'Raum 2'!$Y:$Z</definedName>
    <definedName name="Z_9F1D8019_E507_4BCF_86DA_958400610E2A_.wvu.Cols" localSheetId="3" hidden="1">'Raum 3'!$O:$P,'Raum 3'!$Y:$Z</definedName>
    <definedName name="Z_9F1D8019_E507_4BCF_86DA_958400610E2A_.wvu.Cols" localSheetId="4" hidden="1">'Raum 4'!$O:$P,'Raum 4'!$Y:$Z</definedName>
    <definedName name="Z_9F1D8019_E507_4BCF_86DA_958400610E2A_.wvu.Cols" localSheetId="5" hidden="1">'Raum 5'!$O:$P,'Raum 5'!$Y:$Z</definedName>
    <definedName name="Z_9F1D8019_E507_4BCF_86DA_958400610E2A_.wvu.Cols" localSheetId="6" hidden="1">'Raum 6'!$O:$P,'Raum 6'!$Y:$Z</definedName>
    <definedName name="Z_9F1D8019_E507_4BCF_86DA_958400610E2A_.wvu.Cols" localSheetId="7" hidden="1">'Raum 7'!$O:$P,'Raum 7'!$Y:$Z</definedName>
    <definedName name="Z_9F1D8019_E507_4BCF_86DA_958400610E2A_.wvu.Cols" localSheetId="8" hidden="1">'Raum 8'!$O:$P,'Raum 8'!$Y:$Z</definedName>
    <definedName name="Z_9F1D8019_E507_4BCF_86DA_958400610E2A_.wvu.Cols" localSheetId="9" hidden="1">'Raum 9'!$O:$P,'Raum 9'!$Y:$Z</definedName>
    <definedName name="Z_9F1D8019_E507_4BCF_86DA_958400610E2A_.wvu.Cols" localSheetId="0" hidden="1">Zusammenfassung!$G:$H</definedName>
    <definedName name="Z_B1596A3C_A6D0_4F0D_8FCE_00973D00CC60_.wvu.Cols" localSheetId="1" hidden="1">'Raum 1'!$E:$Q,'Raum 1'!$Y:$Z</definedName>
    <definedName name="Z_B1596A3C_A6D0_4F0D_8FCE_00973D00CC60_.wvu.Cols" localSheetId="10" hidden="1">'Raum 10'!$E:$Q,'Raum 10'!$Y:$Z</definedName>
    <definedName name="Z_B1596A3C_A6D0_4F0D_8FCE_00973D00CC60_.wvu.Cols" localSheetId="2" hidden="1">'Raum 2'!$E:$Q,'Raum 2'!$Y:$Z</definedName>
    <definedName name="Z_B1596A3C_A6D0_4F0D_8FCE_00973D00CC60_.wvu.Cols" localSheetId="3" hidden="1">'Raum 3'!$E:$Q,'Raum 3'!$Y:$Z</definedName>
    <definedName name="Z_B1596A3C_A6D0_4F0D_8FCE_00973D00CC60_.wvu.Cols" localSheetId="4" hidden="1">'Raum 4'!$E:$Q,'Raum 4'!$Y:$Z</definedName>
    <definedName name="Z_B1596A3C_A6D0_4F0D_8FCE_00973D00CC60_.wvu.Cols" localSheetId="5" hidden="1">'Raum 5'!$E:$Q,'Raum 5'!$Y:$Z</definedName>
    <definedName name="Z_B1596A3C_A6D0_4F0D_8FCE_00973D00CC60_.wvu.Cols" localSheetId="6" hidden="1">'Raum 6'!$E:$Q,'Raum 6'!$Y:$Z</definedName>
    <definedName name="Z_B1596A3C_A6D0_4F0D_8FCE_00973D00CC60_.wvu.Cols" localSheetId="7" hidden="1">'Raum 7'!$E:$Q,'Raum 7'!$Y:$Z</definedName>
    <definedName name="Z_B1596A3C_A6D0_4F0D_8FCE_00973D00CC60_.wvu.Cols" localSheetId="8" hidden="1">'Raum 8'!$E:$Q,'Raum 8'!$Y:$Z</definedName>
    <definedName name="Z_B1596A3C_A6D0_4F0D_8FCE_00973D00CC60_.wvu.Cols" localSheetId="9" hidden="1">'Raum 9'!$E:$Q,'Raum 9'!$Y:$Z</definedName>
    <definedName name="Z_B1596A3C_A6D0_4F0D_8FCE_00973D00CC60_.wvu.Cols" localSheetId="0" hidden="1">Zusammenfassung!$G:$H</definedName>
    <definedName name="Z_CB4A158A_1DA5_487E_B043_D678EFAF6D8A_.wvu.Cols" localSheetId="1" hidden="1">'Raum 1'!$R:$AA</definedName>
    <definedName name="Z_CB4A158A_1DA5_487E_B043_D678EFAF6D8A_.wvu.Cols" localSheetId="10" hidden="1">'Raum 10'!$R:$AA</definedName>
    <definedName name="Z_CB4A158A_1DA5_487E_B043_D678EFAF6D8A_.wvu.Cols" localSheetId="2" hidden="1">'Raum 2'!$R:$AA</definedName>
    <definedName name="Z_CB4A158A_1DA5_487E_B043_D678EFAF6D8A_.wvu.Cols" localSheetId="3" hidden="1">'Raum 3'!$R:$AA</definedName>
    <definedName name="Z_CB4A158A_1DA5_487E_B043_D678EFAF6D8A_.wvu.Cols" localSheetId="4" hidden="1">'Raum 4'!$R:$AA</definedName>
    <definedName name="Z_CB4A158A_1DA5_487E_B043_D678EFAF6D8A_.wvu.Cols" localSheetId="5" hidden="1">'Raum 5'!$R:$AA</definedName>
    <definedName name="Z_CB4A158A_1DA5_487E_B043_D678EFAF6D8A_.wvu.Cols" localSheetId="6" hidden="1">'Raum 6'!$R:$AA</definedName>
    <definedName name="Z_CB4A158A_1DA5_487E_B043_D678EFAF6D8A_.wvu.Cols" localSheetId="7" hidden="1">'Raum 7'!$R:$AA</definedName>
    <definedName name="Z_CB4A158A_1DA5_487E_B043_D678EFAF6D8A_.wvu.Cols" localSheetId="8" hidden="1">'Raum 8'!$R:$AA</definedName>
    <definedName name="Z_CB4A158A_1DA5_487E_B043_D678EFAF6D8A_.wvu.Cols" localSheetId="9" hidden="1">'Raum 9'!$R:$AA</definedName>
    <definedName name="Z_EB24D890_8082_47B2_8E2D_3A136EB147E7_.wvu.Cols" localSheetId="1" hidden="1">'Raum 1'!$J:$AA</definedName>
    <definedName name="Z_EB24D890_8082_47B2_8E2D_3A136EB147E7_.wvu.Cols" localSheetId="10" hidden="1">'Raum 10'!$J:$AA</definedName>
    <definedName name="Z_EB24D890_8082_47B2_8E2D_3A136EB147E7_.wvu.Cols" localSheetId="2" hidden="1">'Raum 2'!$J:$AA</definedName>
    <definedName name="Z_EB24D890_8082_47B2_8E2D_3A136EB147E7_.wvu.Cols" localSheetId="3" hidden="1">'Raum 3'!$J:$AA</definedName>
    <definedName name="Z_EB24D890_8082_47B2_8E2D_3A136EB147E7_.wvu.Cols" localSheetId="4" hidden="1">'Raum 4'!$J:$AA</definedName>
    <definedName name="Z_EB24D890_8082_47B2_8E2D_3A136EB147E7_.wvu.Cols" localSheetId="5" hidden="1">'Raum 5'!$J:$AA</definedName>
    <definedName name="Z_EB24D890_8082_47B2_8E2D_3A136EB147E7_.wvu.Cols" localSheetId="6" hidden="1">'Raum 6'!$J:$AA</definedName>
    <definedName name="Z_EB24D890_8082_47B2_8E2D_3A136EB147E7_.wvu.Cols" localSheetId="7" hidden="1">'Raum 7'!$J:$AA</definedName>
    <definedName name="Z_EB24D890_8082_47B2_8E2D_3A136EB147E7_.wvu.Cols" localSheetId="8" hidden="1">'Raum 8'!$J:$AA</definedName>
    <definedName name="Z_EB24D890_8082_47B2_8E2D_3A136EB147E7_.wvu.Cols" localSheetId="9" hidden="1">'Raum 9'!$J:$AA</definedName>
    <definedName name="Z_EB24D890_8082_47B2_8E2D_3A136EB147E7_.wvu.Cols" localSheetId="0" hidden="1">Zusammenfassung!$G:$H</definedName>
  </definedNames>
  <calcPr calcId="191029" fullPrecision="0"/>
  <customWorkbookViews>
    <customWorkbookView name="befürwortet / bewilligt Fördervorhaben" guid="{CB4A158A-1DA5-487E-B043-D678EFAF6D8A}" maximized="1" xWindow="-8" yWindow="-8" windowWidth="1696" windowHeight="1026" activeSheetId="8" showComments="commIndAndComment"/>
    <customWorkbookView name="Verwendungsnachweisprüfung Fördervorhaben" guid="{00F4E1BE-E6A2-4DB0-82C2-DBAD1695D341}" maximized="1" xWindow="-8" yWindow="-8" windowWidth="1696" windowHeight="1026" activeSheetId="8" showComments="commIndAndComment"/>
    <customWorkbookView name="Verwendungsnachweisprüfung" guid="{B1596A3C-A6D0-4F0D-8FCE-00973D00CC60}" maximized="1" xWindow="-8" yWindow="-8" windowWidth="1696" windowHeight="1026" activeSheetId="8" showComments="commIndAndComment"/>
    <customWorkbookView name="Antragsteller" guid="{EB24D890-8082-47B2-8E2D-3A136EB147E7}" maximized="1" xWindow="-8" yWindow="-8" windowWidth="1696" windowHeight="1026" activeSheetId="8" showComments="commIndAndComment"/>
    <customWorkbookView name="befürwortet / bewilligt" guid="{134BA06E-E140-4C1A-BD22-66A5FD35E4F7}" maximized="1" xWindow="-8" yWindow="-8" windowWidth="1696" windowHeight="1026" activeSheetId="8" showComments="commIndAndComment"/>
    <customWorkbookView name="Gesamtansicht" guid="{9F1D8019-E507-4BCF-86DA-958400610E2A}" maximized="1" xWindow="-8" yWindow="-8" windowWidth="1696" windowHeight="1026" activeSheetId="8" showComments="commIndAndComment"/>
    <customWorkbookView name="Gesamtansicht Fördervorhaben" guid="{D4D8F364-DB5E-473B-B4E1-D940C3890DC8}" maximized="1" xWindow="-8" yWindow="-8" windowWidth="1696" windowHeight="1026" activeSheetId="8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0" i="8" l="1" a="1"/>
  <c r="H20" i="8" s="1"/>
  <c r="H21" i="8"/>
  <c r="G21" i="8"/>
  <c r="G20" i="8"/>
  <c r="M5" i="49"/>
  <c r="M5" i="50"/>
  <c r="M5" i="51"/>
  <c r="M5" i="52"/>
  <c r="M5" i="53"/>
  <c r="M5" i="54"/>
  <c r="M5" i="55"/>
  <c r="M5" i="56"/>
  <c r="M5" i="48"/>
  <c r="U58" i="48"/>
  <c r="U58" i="49"/>
  <c r="U58" i="50"/>
  <c r="U58" i="51"/>
  <c r="U58" i="52"/>
  <c r="U58" i="53"/>
  <c r="U58" i="54"/>
  <c r="U58" i="55"/>
  <c r="U58" i="56"/>
  <c r="U58" i="17"/>
  <c r="U13" i="48"/>
  <c r="U14" i="48"/>
  <c r="U15" i="48"/>
  <c r="U16" i="48"/>
  <c r="U17" i="48"/>
  <c r="U18" i="48"/>
  <c r="U19" i="48"/>
  <c r="U20" i="48"/>
  <c r="U21" i="48"/>
  <c r="U22" i="48"/>
  <c r="U23" i="48"/>
  <c r="U24" i="48"/>
  <c r="U25" i="48"/>
  <c r="U26" i="48"/>
  <c r="U27" i="48"/>
  <c r="U28" i="48"/>
  <c r="U29" i="48"/>
  <c r="U30" i="48"/>
  <c r="U31" i="48"/>
  <c r="U32" i="48"/>
  <c r="U33" i="48"/>
  <c r="U34" i="48"/>
  <c r="U35" i="48"/>
  <c r="U36" i="48"/>
  <c r="U37" i="48"/>
  <c r="U38" i="48"/>
  <c r="U39" i="48"/>
  <c r="U40" i="48"/>
  <c r="U41" i="48"/>
  <c r="U42" i="48"/>
  <c r="U43" i="48"/>
  <c r="U44" i="48"/>
  <c r="U45" i="48"/>
  <c r="U46" i="48"/>
  <c r="U47" i="48"/>
  <c r="U48" i="48"/>
  <c r="U49" i="48"/>
  <c r="U50" i="48"/>
  <c r="U51" i="48"/>
  <c r="U52" i="48"/>
  <c r="U53" i="48"/>
  <c r="U54" i="48"/>
  <c r="U55" i="48"/>
  <c r="U56" i="48"/>
  <c r="U57" i="48"/>
  <c r="U13" i="49"/>
  <c r="U14" i="49"/>
  <c r="U15" i="49"/>
  <c r="U16" i="49"/>
  <c r="U17" i="49"/>
  <c r="U18" i="49"/>
  <c r="U19" i="49"/>
  <c r="U20" i="49"/>
  <c r="U21" i="49"/>
  <c r="U22" i="49"/>
  <c r="U23" i="49"/>
  <c r="U24" i="49"/>
  <c r="U25" i="49"/>
  <c r="U26" i="49"/>
  <c r="U27" i="49"/>
  <c r="U28" i="49"/>
  <c r="U29" i="49"/>
  <c r="U30" i="49"/>
  <c r="U31" i="49"/>
  <c r="U32" i="49"/>
  <c r="U33" i="49"/>
  <c r="U34" i="49"/>
  <c r="U35" i="49"/>
  <c r="U36" i="49"/>
  <c r="U37" i="49"/>
  <c r="U38" i="49"/>
  <c r="U39" i="49"/>
  <c r="U40" i="49"/>
  <c r="U41" i="49"/>
  <c r="U42" i="49"/>
  <c r="U43" i="49"/>
  <c r="U44" i="49"/>
  <c r="U45" i="49"/>
  <c r="U46" i="49"/>
  <c r="U47" i="49"/>
  <c r="U48" i="49"/>
  <c r="U49" i="49"/>
  <c r="U50" i="49"/>
  <c r="U51" i="49"/>
  <c r="U52" i="49"/>
  <c r="U53" i="49"/>
  <c r="U54" i="49"/>
  <c r="U55" i="49"/>
  <c r="U56" i="49"/>
  <c r="U57" i="49"/>
  <c r="U13" i="50"/>
  <c r="U14" i="50"/>
  <c r="U15" i="50"/>
  <c r="U16" i="50"/>
  <c r="U17" i="50"/>
  <c r="U18" i="50"/>
  <c r="U19" i="50"/>
  <c r="U20" i="50"/>
  <c r="U21" i="50"/>
  <c r="U22" i="50"/>
  <c r="U23" i="50"/>
  <c r="U24" i="50"/>
  <c r="U25" i="50"/>
  <c r="U26" i="50"/>
  <c r="U27" i="50"/>
  <c r="U28" i="50"/>
  <c r="U29" i="50"/>
  <c r="U30" i="50"/>
  <c r="U31" i="50"/>
  <c r="U32" i="50"/>
  <c r="U33" i="50"/>
  <c r="U34" i="50"/>
  <c r="U35" i="50"/>
  <c r="U36" i="50"/>
  <c r="U37" i="50"/>
  <c r="U38" i="50"/>
  <c r="U39" i="50"/>
  <c r="U40" i="50"/>
  <c r="U41" i="50"/>
  <c r="U42" i="50"/>
  <c r="U43" i="50"/>
  <c r="U44" i="50"/>
  <c r="U45" i="50"/>
  <c r="U46" i="50"/>
  <c r="U47" i="50"/>
  <c r="U48" i="50"/>
  <c r="U49" i="50"/>
  <c r="U50" i="50"/>
  <c r="U51" i="50"/>
  <c r="U52" i="50"/>
  <c r="U53" i="50"/>
  <c r="U54" i="50"/>
  <c r="U55" i="50"/>
  <c r="U56" i="50"/>
  <c r="U57" i="50"/>
  <c r="U13" i="51"/>
  <c r="U14" i="51"/>
  <c r="U15" i="51"/>
  <c r="U16" i="51"/>
  <c r="U17" i="51"/>
  <c r="U18" i="51"/>
  <c r="U19" i="51"/>
  <c r="U20" i="51"/>
  <c r="U21" i="51"/>
  <c r="U22" i="51"/>
  <c r="U23" i="51"/>
  <c r="U24" i="51"/>
  <c r="U25" i="51"/>
  <c r="U26" i="51"/>
  <c r="U27" i="51"/>
  <c r="U28" i="51"/>
  <c r="U29" i="51"/>
  <c r="U30" i="51"/>
  <c r="U31" i="51"/>
  <c r="U32" i="51"/>
  <c r="U33" i="51"/>
  <c r="U34" i="51"/>
  <c r="U35" i="51"/>
  <c r="U36" i="51"/>
  <c r="U37" i="51"/>
  <c r="U38" i="51"/>
  <c r="U39" i="51"/>
  <c r="U40" i="51"/>
  <c r="U41" i="51"/>
  <c r="U42" i="51"/>
  <c r="U43" i="51"/>
  <c r="U44" i="51"/>
  <c r="U45" i="51"/>
  <c r="U46" i="51"/>
  <c r="U47" i="51"/>
  <c r="U48" i="51"/>
  <c r="U49" i="51"/>
  <c r="U50" i="51"/>
  <c r="U51" i="51"/>
  <c r="U52" i="51"/>
  <c r="U53" i="51"/>
  <c r="U54" i="51"/>
  <c r="U55" i="51"/>
  <c r="U56" i="51"/>
  <c r="U57" i="51"/>
  <c r="U13" i="52"/>
  <c r="U14" i="52"/>
  <c r="U15" i="52"/>
  <c r="U16" i="52"/>
  <c r="U17" i="52"/>
  <c r="U18" i="52"/>
  <c r="U19" i="52"/>
  <c r="U20" i="52"/>
  <c r="U21" i="52"/>
  <c r="U22" i="52"/>
  <c r="U23" i="52"/>
  <c r="U24" i="52"/>
  <c r="U25" i="52"/>
  <c r="U26" i="52"/>
  <c r="U27" i="52"/>
  <c r="U28" i="52"/>
  <c r="U29" i="52"/>
  <c r="U30" i="52"/>
  <c r="U31" i="52"/>
  <c r="U32" i="52"/>
  <c r="U33" i="52"/>
  <c r="U34" i="52"/>
  <c r="U35" i="52"/>
  <c r="U36" i="52"/>
  <c r="U37" i="52"/>
  <c r="U38" i="52"/>
  <c r="U39" i="52"/>
  <c r="U40" i="52"/>
  <c r="U41" i="52"/>
  <c r="U42" i="52"/>
  <c r="U43" i="52"/>
  <c r="U44" i="52"/>
  <c r="U45" i="52"/>
  <c r="U46" i="52"/>
  <c r="U47" i="52"/>
  <c r="U48" i="52"/>
  <c r="U49" i="52"/>
  <c r="U50" i="52"/>
  <c r="U51" i="52"/>
  <c r="U52" i="52"/>
  <c r="U53" i="52"/>
  <c r="U54" i="52"/>
  <c r="U55" i="52"/>
  <c r="U56" i="52"/>
  <c r="U57" i="52"/>
  <c r="U13" i="53"/>
  <c r="U14" i="53"/>
  <c r="U15" i="53"/>
  <c r="U16" i="53"/>
  <c r="U17" i="53"/>
  <c r="U18" i="53"/>
  <c r="U19" i="53"/>
  <c r="U20" i="53"/>
  <c r="U21" i="53"/>
  <c r="U22" i="53"/>
  <c r="U23" i="53"/>
  <c r="U24" i="53"/>
  <c r="U25" i="53"/>
  <c r="U26" i="53"/>
  <c r="U27" i="53"/>
  <c r="U28" i="53"/>
  <c r="U29" i="53"/>
  <c r="U30" i="53"/>
  <c r="U31" i="53"/>
  <c r="U32" i="53"/>
  <c r="U33" i="53"/>
  <c r="U34" i="53"/>
  <c r="U35" i="53"/>
  <c r="U36" i="53"/>
  <c r="U37" i="53"/>
  <c r="U38" i="53"/>
  <c r="U39" i="53"/>
  <c r="U40" i="53"/>
  <c r="U41" i="53"/>
  <c r="U42" i="53"/>
  <c r="U43" i="53"/>
  <c r="U44" i="53"/>
  <c r="U45" i="53"/>
  <c r="U46" i="53"/>
  <c r="U47" i="53"/>
  <c r="U48" i="53"/>
  <c r="U49" i="53"/>
  <c r="U50" i="53"/>
  <c r="U51" i="53"/>
  <c r="U52" i="53"/>
  <c r="U53" i="53"/>
  <c r="U54" i="53"/>
  <c r="U55" i="53"/>
  <c r="U56" i="53"/>
  <c r="U57" i="53"/>
  <c r="U13" i="54"/>
  <c r="U14" i="54"/>
  <c r="U15" i="54"/>
  <c r="U16" i="54"/>
  <c r="U17" i="54"/>
  <c r="U18" i="54"/>
  <c r="U19" i="54"/>
  <c r="U20" i="54"/>
  <c r="U21" i="54"/>
  <c r="U22" i="54"/>
  <c r="U23" i="54"/>
  <c r="U24" i="54"/>
  <c r="U25" i="54"/>
  <c r="U26" i="54"/>
  <c r="U27" i="54"/>
  <c r="U28" i="54"/>
  <c r="U29" i="54"/>
  <c r="U30" i="54"/>
  <c r="U31" i="54"/>
  <c r="U32" i="54"/>
  <c r="U33" i="54"/>
  <c r="U34" i="54"/>
  <c r="U35" i="54"/>
  <c r="U36" i="54"/>
  <c r="U37" i="54"/>
  <c r="U38" i="54"/>
  <c r="U39" i="54"/>
  <c r="U40" i="54"/>
  <c r="U41" i="54"/>
  <c r="U42" i="54"/>
  <c r="U43" i="54"/>
  <c r="U44" i="54"/>
  <c r="U45" i="54"/>
  <c r="U46" i="54"/>
  <c r="U47" i="54"/>
  <c r="U48" i="54"/>
  <c r="U49" i="54"/>
  <c r="U50" i="54"/>
  <c r="U51" i="54"/>
  <c r="U52" i="54"/>
  <c r="U53" i="54"/>
  <c r="U54" i="54"/>
  <c r="U55" i="54"/>
  <c r="U56" i="54"/>
  <c r="U57" i="54"/>
  <c r="U13" i="55"/>
  <c r="U14" i="55"/>
  <c r="U15" i="55"/>
  <c r="U16" i="55"/>
  <c r="U17" i="55"/>
  <c r="U18" i="55"/>
  <c r="U19" i="55"/>
  <c r="U20" i="55"/>
  <c r="U21" i="55"/>
  <c r="U22" i="55"/>
  <c r="U23" i="55"/>
  <c r="U24" i="55"/>
  <c r="U25" i="55"/>
  <c r="U26" i="55"/>
  <c r="U27" i="55"/>
  <c r="U28" i="55"/>
  <c r="U29" i="55"/>
  <c r="U30" i="55"/>
  <c r="U31" i="55"/>
  <c r="U32" i="55"/>
  <c r="U33" i="55"/>
  <c r="U34" i="55"/>
  <c r="U35" i="55"/>
  <c r="U36" i="55"/>
  <c r="U37" i="55"/>
  <c r="U38" i="55"/>
  <c r="U39" i="55"/>
  <c r="U40" i="55"/>
  <c r="U41" i="55"/>
  <c r="U42" i="55"/>
  <c r="U43" i="55"/>
  <c r="U44" i="55"/>
  <c r="U45" i="55"/>
  <c r="U46" i="55"/>
  <c r="U47" i="55"/>
  <c r="U48" i="55"/>
  <c r="U49" i="55"/>
  <c r="U50" i="55"/>
  <c r="U51" i="55"/>
  <c r="U52" i="55"/>
  <c r="U53" i="55"/>
  <c r="U54" i="55"/>
  <c r="U55" i="55"/>
  <c r="U56" i="55"/>
  <c r="U57" i="55"/>
  <c r="U13" i="56"/>
  <c r="U14" i="56"/>
  <c r="U15" i="56"/>
  <c r="U16" i="56"/>
  <c r="U17" i="56"/>
  <c r="U18" i="56"/>
  <c r="U19" i="56"/>
  <c r="U20" i="56"/>
  <c r="U21" i="56"/>
  <c r="U22" i="56"/>
  <c r="U23" i="56"/>
  <c r="U24" i="56"/>
  <c r="U25" i="56"/>
  <c r="U26" i="56"/>
  <c r="U27" i="56"/>
  <c r="U28" i="56"/>
  <c r="U29" i="56"/>
  <c r="U30" i="56"/>
  <c r="U31" i="56"/>
  <c r="U32" i="56"/>
  <c r="U33" i="56"/>
  <c r="U34" i="56"/>
  <c r="U35" i="56"/>
  <c r="U36" i="56"/>
  <c r="U37" i="56"/>
  <c r="U38" i="56"/>
  <c r="U39" i="56"/>
  <c r="U40" i="56"/>
  <c r="U41" i="56"/>
  <c r="U42" i="56"/>
  <c r="U43" i="56"/>
  <c r="U44" i="56"/>
  <c r="U45" i="56"/>
  <c r="U46" i="56"/>
  <c r="U47" i="56"/>
  <c r="U48" i="56"/>
  <c r="U49" i="56"/>
  <c r="U50" i="56"/>
  <c r="U51" i="56"/>
  <c r="U52" i="56"/>
  <c r="U53" i="56"/>
  <c r="U54" i="56"/>
  <c r="U55" i="56"/>
  <c r="U56" i="56"/>
  <c r="U57" i="56"/>
  <c r="U13" i="17"/>
  <c r="U14" i="17"/>
  <c r="U15" i="17"/>
  <c r="U16" i="17"/>
  <c r="U17" i="17"/>
  <c r="U18" i="17"/>
  <c r="U19" i="17"/>
  <c r="U20" i="17"/>
  <c r="U21" i="17"/>
  <c r="U22" i="17"/>
  <c r="U23" i="17"/>
  <c r="U24" i="17"/>
  <c r="U25" i="17"/>
  <c r="U26" i="17"/>
  <c r="U27" i="17"/>
  <c r="U28" i="17"/>
  <c r="U29" i="17"/>
  <c r="U30" i="17"/>
  <c r="U31" i="17"/>
  <c r="U32" i="17"/>
  <c r="U33" i="17"/>
  <c r="U34" i="17"/>
  <c r="U35" i="17"/>
  <c r="U36" i="17"/>
  <c r="U37" i="17"/>
  <c r="U38" i="17"/>
  <c r="U39" i="17"/>
  <c r="U40" i="17"/>
  <c r="U41" i="17"/>
  <c r="U42" i="17"/>
  <c r="U43" i="17"/>
  <c r="U44" i="17"/>
  <c r="U45" i="17"/>
  <c r="U46" i="17"/>
  <c r="U47" i="17"/>
  <c r="U48" i="17"/>
  <c r="U49" i="17"/>
  <c r="U50" i="17"/>
  <c r="U51" i="17"/>
  <c r="U52" i="17"/>
  <c r="U53" i="17"/>
  <c r="U54" i="17"/>
  <c r="U55" i="17"/>
  <c r="U56" i="17"/>
  <c r="U57" i="17"/>
  <c r="U12" i="48"/>
  <c r="U12" i="49"/>
  <c r="U12" i="50"/>
  <c r="U12" i="51"/>
  <c r="U12" i="52"/>
  <c r="U12" i="53"/>
  <c r="U12" i="54"/>
  <c r="U12" i="55"/>
  <c r="U12" i="56"/>
  <c r="U12" i="17"/>
  <c r="S13" i="48"/>
  <c r="S14" i="48"/>
  <c r="S15" i="48"/>
  <c r="S16" i="48"/>
  <c r="S17" i="48"/>
  <c r="S18" i="48"/>
  <c r="S19" i="48"/>
  <c r="S20" i="48"/>
  <c r="S21" i="48"/>
  <c r="S22" i="48"/>
  <c r="S23" i="48"/>
  <c r="S24" i="48"/>
  <c r="S25" i="48"/>
  <c r="S26" i="48"/>
  <c r="S27" i="48"/>
  <c r="S28" i="48"/>
  <c r="S29" i="48"/>
  <c r="S30" i="48"/>
  <c r="S31" i="48"/>
  <c r="S32" i="48"/>
  <c r="S33" i="48"/>
  <c r="S34" i="48"/>
  <c r="S35" i="48"/>
  <c r="S36" i="48"/>
  <c r="S37" i="48"/>
  <c r="S38" i="48"/>
  <c r="S39" i="48"/>
  <c r="S40" i="48"/>
  <c r="S41" i="48"/>
  <c r="S42" i="48"/>
  <c r="S43" i="48"/>
  <c r="S44" i="48"/>
  <c r="S45" i="48"/>
  <c r="S46" i="48"/>
  <c r="S47" i="48"/>
  <c r="S48" i="48"/>
  <c r="S49" i="48"/>
  <c r="S50" i="48"/>
  <c r="S51" i="48"/>
  <c r="S52" i="48"/>
  <c r="S53" i="48"/>
  <c r="S54" i="48"/>
  <c r="S55" i="48"/>
  <c r="S56" i="48"/>
  <c r="S57" i="48"/>
  <c r="S13" i="49"/>
  <c r="S14" i="49"/>
  <c r="S15" i="49"/>
  <c r="S16" i="49"/>
  <c r="S17" i="49"/>
  <c r="S18" i="49"/>
  <c r="S19" i="49"/>
  <c r="S20" i="49"/>
  <c r="S21" i="49"/>
  <c r="S22" i="49"/>
  <c r="S23" i="49"/>
  <c r="S24" i="49"/>
  <c r="S25" i="49"/>
  <c r="S26" i="49"/>
  <c r="S27" i="49"/>
  <c r="S28" i="49"/>
  <c r="S29" i="49"/>
  <c r="S30" i="49"/>
  <c r="S31" i="49"/>
  <c r="S32" i="49"/>
  <c r="S33" i="49"/>
  <c r="S34" i="49"/>
  <c r="S35" i="49"/>
  <c r="S36" i="49"/>
  <c r="S37" i="49"/>
  <c r="S38" i="49"/>
  <c r="S39" i="49"/>
  <c r="S40" i="49"/>
  <c r="S41" i="49"/>
  <c r="S42" i="49"/>
  <c r="S43" i="49"/>
  <c r="S44" i="49"/>
  <c r="S45" i="49"/>
  <c r="S46" i="49"/>
  <c r="S47" i="49"/>
  <c r="S48" i="49"/>
  <c r="S49" i="49"/>
  <c r="S50" i="49"/>
  <c r="S51" i="49"/>
  <c r="S52" i="49"/>
  <c r="S53" i="49"/>
  <c r="S54" i="49"/>
  <c r="S55" i="49"/>
  <c r="S56" i="49"/>
  <c r="S57" i="49"/>
  <c r="S13" i="50"/>
  <c r="S14" i="50"/>
  <c r="S15" i="50"/>
  <c r="S16" i="50"/>
  <c r="S17" i="50"/>
  <c r="S18" i="50"/>
  <c r="S19" i="50"/>
  <c r="S20" i="50"/>
  <c r="S21" i="50"/>
  <c r="S22" i="50"/>
  <c r="S23" i="50"/>
  <c r="S24" i="50"/>
  <c r="S25" i="50"/>
  <c r="S26" i="50"/>
  <c r="S27" i="50"/>
  <c r="S28" i="50"/>
  <c r="S29" i="50"/>
  <c r="S30" i="50"/>
  <c r="S31" i="50"/>
  <c r="S32" i="50"/>
  <c r="S33" i="50"/>
  <c r="S34" i="50"/>
  <c r="S35" i="50"/>
  <c r="S36" i="50"/>
  <c r="S37" i="50"/>
  <c r="S38" i="50"/>
  <c r="S39" i="50"/>
  <c r="S40" i="50"/>
  <c r="S41" i="50"/>
  <c r="S42" i="50"/>
  <c r="S43" i="50"/>
  <c r="S44" i="50"/>
  <c r="S45" i="50"/>
  <c r="S46" i="50"/>
  <c r="S47" i="50"/>
  <c r="S48" i="50"/>
  <c r="S49" i="50"/>
  <c r="S50" i="50"/>
  <c r="S51" i="50"/>
  <c r="S52" i="50"/>
  <c r="S53" i="50"/>
  <c r="S54" i="50"/>
  <c r="S55" i="50"/>
  <c r="S56" i="50"/>
  <c r="S57" i="50"/>
  <c r="S13" i="51"/>
  <c r="S14" i="51"/>
  <c r="S15" i="51"/>
  <c r="S16" i="51"/>
  <c r="S17" i="51"/>
  <c r="S18" i="51"/>
  <c r="S19" i="51"/>
  <c r="S20" i="51"/>
  <c r="S21" i="51"/>
  <c r="S22" i="51"/>
  <c r="S23" i="51"/>
  <c r="S24" i="51"/>
  <c r="S25" i="51"/>
  <c r="S26" i="51"/>
  <c r="S27" i="51"/>
  <c r="S28" i="51"/>
  <c r="S29" i="51"/>
  <c r="S30" i="51"/>
  <c r="S31" i="51"/>
  <c r="S32" i="51"/>
  <c r="S33" i="51"/>
  <c r="S34" i="51"/>
  <c r="S35" i="51"/>
  <c r="S36" i="51"/>
  <c r="S37" i="51"/>
  <c r="S38" i="51"/>
  <c r="S39" i="51"/>
  <c r="S40" i="51"/>
  <c r="S41" i="51"/>
  <c r="S42" i="51"/>
  <c r="S43" i="51"/>
  <c r="S44" i="51"/>
  <c r="S45" i="51"/>
  <c r="S46" i="51"/>
  <c r="S47" i="51"/>
  <c r="S48" i="51"/>
  <c r="S49" i="51"/>
  <c r="S50" i="51"/>
  <c r="S51" i="51"/>
  <c r="S52" i="51"/>
  <c r="S53" i="51"/>
  <c r="S54" i="51"/>
  <c r="S55" i="51"/>
  <c r="S56" i="51"/>
  <c r="S57" i="51"/>
  <c r="S13" i="52"/>
  <c r="S14" i="52"/>
  <c r="S15" i="52"/>
  <c r="S16" i="52"/>
  <c r="S17" i="52"/>
  <c r="S18" i="52"/>
  <c r="S19" i="52"/>
  <c r="S20" i="52"/>
  <c r="S21" i="52"/>
  <c r="S22" i="52"/>
  <c r="S23" i="52"/>
  <c r="S24" i="52"/>
  <c r="S25" i="52"/>
  <c r="S26" i="52"/>
  <c r="S27" i="52"/>
  <c r="S28" i="52"/>
  <c r="S29" i="52"/>
  <c r="S30" i="52"/>
  <c r="S31" i="52"/>
  <c r="S32" i="52"/>
  <c r="S33" i="52"/>
  <c r="S34" i="52"/>
  <c r="S35" i="52"/>
  <c r="S36" i="52"/>
  <c r="S37" i="52"/>
  <c r="S38" i="52"/>
  <c r="S39" i="52"/>
  <c r="S40" i="52"/>
  <c r="S41" i="52"/>
  <c r="S42" i="52"/>
  <c r="S43" i="52"/>
  <c r="S44" i="52"/>
  <c r="S45" i="52"/>
  <c r="S46" i="52"/>
  <c r="S47" i="52"/>
  <c r="S48" i="52"/>
  <c r="S49" i="52"/>
  <c r="S50" i="52"/>
  <c r="S51" i="52"/>
  <c r="S52" i="52"/>
  <c r="S53" i="52"/>
  <c r="S54" i="52"/>
  <c r="S55" i="52"/>
  <c r="S56" i="52"/>
  <c r="S57" i="52"/>
  <c r="S13" i="53"/>
  <c r="S14" i="53"/>
  <c r="S15" i="53"/>
  <c r="S16" i="53"/>
  <c r="S17" i="53"/>
  <c r="S18" i="53"/>
  <c r="S19" i="53"/>
  <c r="S20" i="53"/>
  <c r="S21" i="53"/>
  <c r="S22" i="53"/>
  <c r="S23" i="53"/>
  <c r="S24" i="53"/>
  <c r="S25" i="53"/>
  <c r="S26" i="53"/>
  <c r="S27" i="53"/>
  <c r="S28" i="53"/>
  <c r="S29" i="53"/>
  <c r="S30" i="53"/>
  <c r="S31" i="53"/>
  <c r="S32" i="53"/>
  <c r="S33" i="53"/>
  <c r="S34" i="53"/>
  <c r="S35" i="53"/>
  <c r="S36" i="53"/>
  <c r="S37" i="53"/>
  <c r="S38" i="53"/>
  <c r="S39" i="53"/>
  <c r="S40" i="53"/>
  <c r="S41" i="53"/>
  <c r="S42" i="53"/>
  <c r="S43" i="53"/>
  <c r="S44" i="53"/>
  <c r="S45" i="53"/>
  <c r="S46" i="53"/>
  <c r="S47" i="53"/>
  <c r="S48" i="53"/>
  <c r="S49" i="53"/>
  <c r="S50" i="53"/>
  <c r="S51" i="53"/>
  <c r="S52" i="53"/>
  <c r="S53" i="53"/>
  <c r="S54" i="53"/>
  <c r="S55" i="53"/>
  <c r="S56" i="53"/>
  <c r="S57" i="53"/>
  <c r="S13" i="54"/>
  <c r="S14" i="54"/>
  <c r="S15" i="54"/>
  <c r="S16" i="54"/>
  <c r="S17" i="54"/>
  <c r="S18" i="54"/>
  <c r="S19" i="54"/>
  <c r="S20" i="54"/>
  <c r="S21" i="54"/>
  <c r="S22" i="54"/>
  <c r="S23" i="54"/>
  <c r="S24" i="54"/>
  <c r="S25" i="54"/>
  <c r="S26" i="54"/>
  <c r="S27" i="54"/>
  <c r="S28" i="54"/>
  <c r="S29" i="54"/>
  <c r="S30" i="54"/>
  <c r="S31" i="54"/>
  <c r="S32" i="54"/>
  <c r="S33" i="54"/>
  <c r="S34" i="54"/>
  <c r="S35" i="54"/>
  <c r="S36" i="54"/>
  <c r="S37" i="54"/>
  <c r="S38" i="54"/>
  <c r="S39" i="54"/>
  <c r="S40" i="54"/>
  <c r="S41" i="54"/>
  <c r="S42" i="54"/>
  <c r="S43" i="54"/>
  <c r="S44" i="54"/>
  <c r="S45" i="54"/>
  <c r="S46" i="54"/>
  <c r="S47" i="54"/>
  <c r="S48" i="54"/>
  <c r="S49" i="54"/>
  <c r="S50" i="54"/>
  <c r="S51" i="54"/>
  <c r="S52" i="54"/>
  <c r="S53" i="54"/>
  <c r="S54" i="54"/>
  <c r="S55" i="54"/>
  <c r="S56" i="54"/>
  <c r="S57" i="54"/>
  <c r="S13" i="55"/>
  <c r="S14" i="55"/>
  <c r="S15" i="55"/>
  <c r="S16" i="55"/>
  <c r="S17" i="55"/>
  <c r="S18" i="55"/>
  <c r="S19" i="55"/>
  <c r="S20" i="55"/>
  <c r="S21" i="55"/>
  <c r="S22" i="55"/>
  <c r="S23" i="55"/>
  <c r="S24" i="55"/>
  <c r="S25" i="55"/>
  <c r="S26" i="55"/>
  <c r="S27" i="55"/>
  <c r="S28" i="55"/>
  <c r="S29" i="55"/>
  <c r="S30" i="55"/>
  <c r="S31" i="55"/>
  <c r="S32" i="55"/>
  <c r="S33" i="55"/>
  <c r="S34" i="55"/>
  <c r="S35" i="55"/>
  <c r="S36" i="55"/>
  <c r="S37" i="55"/>
  <c r="S38" i="55"/>
  <c r="S39" i="55"/>
  <c r="S40" i="55"/>
  <c r="S41" i="55"/>
  <c r="S42" i="55"/>
  <c r="S43" i="55"/>
  <c r="S44" i="55"/>
  <c r="S45" i="55"/>
  <c r="S46" i="55"/>
  <c r="S47" i="55"/>
  <c r="S48" i="55"/>
  <c r="S49" i="55"/>
  <c r="S50" i="55"/>
  <c r="S51" i="55"/>
  <c r="S52" i="55"/>
  <c r="S53" i="55"/>
  <c r="S54" i="55"/>
  <c r="S55" i="55"/>
  <c r="S56" i="55"/>
  <c r="S57" i="55"/>
  <c r="S13" i="56"/>
  <c r="S14" i="56"/>
  <c r="S15" i="56"/>
  <c r="S16" i="56"/>
  <c r="S17" i="56"/>
  <c r="S18" i="56"/>
  <c r="S19" i="56"/>
  <c r="S20" i="56"/>
  <c r="S21" i="56"/>
  <c r="S22" i="56"/>
  <c r="S23" i="56"/>
  <c r="S24" i="56"/>
  <c r="S25" i="56"/>
  <c r="S26" i="56"/>
  <c r="S27" i="56"/>
  <c r="S28" i="56"/>
  <c r="S29" i="56"/>
  <c r="S30" i="56"/>
  <c r="S31" i="56"/>
  <c r="S32" i="56"/>
  <c r="S33" i="56"/>
  <c r="S34" i="56"/>
  <c r="S35" i="56"/>
  <c r="S36" i="56"/>
  <c r="S37" i="56"/>
  <c r="S38" i="56"/>
  <c r="S39" i="56"/>
  <c r="S40" i="56"/>
  <c r="S41" i="56"/>
  <c r="S42" i="56"/>
  <c r="S43" i="56"/>
  <c r="S44" i="56"/>
  <c r="S45" i="56"/>
  <c r="S46" i="56"/>
  <c r="S47" i="56"/>
  <c r="S48" i="56"/>
  <c r="S49" i="56"/>
  <c r="S50" i="56"/>
  <c r="S51" i="56"/>
  <c r="S52" i="56"/>
  <c r="S53" i="56"/>
  <c r="S54" i="56"/>
  <c r="S55" i="56"/>
  <c r="S56" i="56"/>
  <c r="S57" i="56"/>
  <c r="S13" i="17"/>
  <c r="S14" i="17"/>
  <c r="S15" i="17"/>
  <c r="S16" i="17"/>
  <c r="S17" i="17"/>
  <c r="S18" i="17"/>
  <c r="S19" i="17"/>
  <c r="S20" i="17"/>
  <c r="S21" i="17"/>
  <c r="S22" i="17"/>
  <c r="S23" i="17"/>
  <c r="S24" i="17"/>
  <c r="S25" i="17"/>
  <c r="S26" i="17"/>
  <c r="S27" i="17"/>
  <c r="S28" i="17"/>
  <c r="S29" i="17"/>
  <c r="S30" i="17"/>
  <c r="S31" i="17"/>
  <c r="S32" i="17"/>
  <c r="S33" i="17"/>
  <c r="S34" i="17"/>
  <c r="S35" i="17"/>
  <c r="S36" i="17"/>
  <c r="S37" i="17"/>
  <c r="S38" i="17"/>
  <c r="S39" i="17"/>
  <c r="S40" i="17"/>
  <c r="S41" i="17"/>
  <c r="S42" i="17"/>
  <c r="S43" i="17"/>
  <c r="S44" i="17"/>
  <c r="S45" i="17"/>
  <c r="S46" i="17"/>
  <c r="S47" i="17"/>
  <c r="S48" i="17"/>
  <c r="S49" i="17"/>
  <c r="S50" i="17"/>
  <c r="S51" i="17"/>
  <c r="S52" i="17"/>
  <c r="S53" i="17"/>
  <c r="S54" i="17"/>
  <c r="S55" i="17"/>
  <c r="S56" i="17"/>
  <c r="S57" i="17"/>
  <c r="S12" i="48"/>
  <c r="S12" i="49"/>
  <c r="S12" i="50"/>
  <c r="S12" i="51"/>
  <c r="S12" i="52"/>
  <c r="S12" i="53"/>
  <c r="S12" i="54"/>
  <c r="S12" i="55"/>
  <c r="S12" i="56"/>
  <c r="S12" i="17"/>
  <c r="I58" i="48"/>
  <c r="I58" i="49"/>
  <c r="I58" i="50"/>
  <c r="I58" i="51"/>
  <c r="I58" i="52"/>
  <c r="I58" i="53"/>
  <c r="I58" i="54"/>
  <c r="I58" i="55"/>
  <c r="I58" i="56"/>
  <c r="I58" i="17"/>
  <c r="I13" i="48"/>
  <c r="I14" i="48"/>
  <c r="I15" i="48"/>
  <c r="I16" i="48"/>
  <c r="I17" i="48"/>
  <c r="I18" i="48"/>
  <c r="I19" i="48"/>
  <c r="I20" i="48"/>
  <c r="I21" i="48"/>
  <c r="I22" i="48"/>
  <c r="I23" i="48"/>
  <c r="I24" i="48"/>
  <c r="I25" i="48"/>
  <c r="I26" i="48"/>
  <c r="I27" i="48"/>
  <c r="I28" i="48"/>
  <c r="I29" i="48"/>
  <c r="I30" i="48"/>
  <c r="I31" i="48"/>
  <c r="I32" i="48"/>
  <c r="I33" i="48"/>
  <c r="I34" i="48"/>
  <c r="I35" i="48"/>
  <c r="I36" i="48"/>
  <c r="I37" i="48"/>
  <c r="I38" i="48"/>
  <c r="I39" i="48"/>
  <c r="I40" i="48"/>
  <c r="I41" i="48"/>
  <c r="I42" i="48"/>
  <c r="I43" i="48"/>
  <c r="I44" i="48"/>
  <c r="I45" i="48"/>
  <c r="I46" i="48"/>
  <c r="I47" i="48"/>
  <c r="I48" i="48"/>
  <c r="I49" i="48"/>
  <c r="I50" i="48"/>
  <c r="I51" i="48"/>
  <c r="I52" i="48"/>
  <c r="I53" i="48"/>
  <c r="I54" i="48"/>
  <c r="I55" i="48"/>
  <c r="I56" i="48"/>
  <c r="I57" i="48"/>
  <c r="I13" i="49"/>
  <c r="I14" i="49"/>
  <c r="I15" i="49"/>
  <c r="I16" i="49"/>
  <c r="I17" i="49"/>
  <c r="I18" i="49"/>
  <c r="I19" i="49"/>
  <c r="I20" i="49"/>
  <c r="I21" i="49"/>
  <c r="I22" i="49"/>
  <c r="I23" i="49"/>
  <c r="I24" i="49"/>
  <c r="I25" i="49"/>
  <c r="I26" i="49"/>
  <c r="I27" i="49"/>
  <c r="I28" i="49"/>
  <c r="I29" i="49"/>
  <c r="I30" i="49"/>
  <c r="I31" i="49"/>
  <c r="I32" i="49"/>
  <c r="I33" i="49"/>
  <c r="I34" i="49"/>
  <c r="I35" i="49"/>
  <c r="I36" i="49"/>
  <c r="I37" i="49"/>
  <c r="I38" i="49"/>
  <c r="I39" i="49"/>
  <c r="I40" i="49"/>
  <c r="I41" i="49"/>
  <c r="I42" i="49"/>
  <c r="I43" i="49"/>
  <c r="I44" i="49"/>
  <c r="I45" i="49"/>
  <c r="I46" i="49"/>
  <c r="I47" i="49"/>
  <c r="I48" i="49"/>
  <c r="I49" i="49"/>
  <c r="I50" i="49"/>
  <c r="I51" i="49"/>
  <c r="I52" i="49"/>
  <c r="I53" i="49"/>
  <c r="I54" i="49"/>
  <c r="I55" i="49"/>
  <c r="I56" i="49"/>
  <c r="I57" i="49"/>
  <c r="I13" i="50"/>
  <c r="I14" i="50"/>
  <c r="I15" i="50"/>
  <c r="I16" i="50"/>
  <c r="I17" i="50"/>
  <c r="I18" i="50"/>
  <c r="I19" i="50"/>
  <c r="I20" i="50"/>
  <c r="I21" i="50"/>
  <c r="I22" i="50"/>
  <c r="I23" i="50"/>
  <c r="I24" i="50"/>
  <c r="I25" i="50"/>
  <c r="I26" i="50"/>
  <c r="I27" i="50"/>
  <c r="I28" i="50"/>
  <c r="I29" i="50"/>
  <c r="I30" i="50"/>
  <c r="I31" i="50"/>
  <c r="I32" i="50"/>
  <c r="I33" i="50"/>
  <c r="I34" i="50"/>
  <c r="I35" i="50"/>
  <c r="I36" i="50"/>
  <c r="I37" i="50"/>
  <c r="I38" i="50"/>
  <c r="I39" i="50"/>
  <c r="I40" i="50"/>
  <c r="I41" i="50"/>
  <c r="I42" i="50"/>
  <c r="I43" i="50"/>
  <c r="I44" i="50"/>
  <c r="I45" i="50"/>
  <c r="I46" i="50"/>
  <c r="I47" i="50"/>
  <c r="I48" i="50"/>
  <c r="I49" i="50"/>
  <c r="I50" i="50"/>
  <c r="I51" i="50"/>
  <c r="I52" i="50"/>
  <c r="I53" i="50"/>
  <c r="I54" i="50"/>
  <c r="I55" i="50"/>
  <c r="I56" i="50"/>
  <c r="I57" i="50"/>
  <c r="I13" i="51"/>
  <c r="I14" i="51"/>
  <c r="I15" i="51"/>
  <c r="I16" i="51"/>
  <c r="I17" i="51"/>
  <c r="I18" i="51"/>
  <c r="I19" i="51"/>
  <c r="I20" i="51"/>
  <c r="I21" i="51"/>
  <c r="I22" i="51"/>
  <c r="I23" i="51"/>
  <c r="I24" i="51"/>
  <c r="I25" i="51"/>
  <c r="I26" i="51"/>
  <c r="I27" i="51"/>
  <c r="I28" i="51"/>
  <c r="I29" i="51"/>
  <c r="I30" i="51"/>
  <c r="I31" i="51"/>
  <c r="I32" i="51"/>
  <c r="I33" i="51"/>
  <c r="I34" i="51"/>
  <c r="I35" i="51"/>
  <c r="I36" i="51"/>
  <c r="I37" i="51"/>
  <c r="I38" i="51"/>
  <c r="I39" i="51"/>
  <c r="I40" i="51"/>
  <c r="I41" i="51"/>
  <c r="I42" i="51"/>
  <c r="I43" i="51"/>
  <c r="I44" i="51"/>
  <c r="I45" i="51"/>
  <c r="I46" i="51"/>
  <c r="I47" i="51"/>
  <c r="I48" i="51"/>
  <c r="I49" i="51"/>
  <c r="I50" i="51"/>
  <c r="I51" i="51"/>
  <c r="I52" i="51"/>
  <c r="I53" i="51"/>
  <c r="I54" i="51"/>
  <c r="I55" i="51"/>
  <c r="I56" i="51"/>
  <c r="I57" i="51"/>
  <c r="I13" i="52"/>
  <c r="I14" i="52"/>
  <c r="I15" i="52"/>
  <c r="I16" i="52"/>
  <c r="I17" i="52"/>
  <c r="I18" i="52"/>
  <c r="I19" i="52"/>
  <c r="I20" i="52"/>
  <c r="I21" i="52"/>
  <c r="I22" i="52"/>
  <c r="I23" i="52"/>
  <c r="I24" i="52"/>
  <c r="I25" i="52"/>
  <c r="I26" i="52"/>
  <c r="I27" i="52"/>
  <c r="I28" i="52"/>
  <c r="I29" i="52"/>
  <c r="I30" i="52"/>
  <c r="I31" i="52"/>
  <c r="I32" i="52"/>
  <c r="I33" i="52"/>
  <c r="I34" i="52"/>
  <c r="I35" i="52"/>
  <c r="I36" i="52"/>
  <c r="I37" i="52"/>
  <c r="I38" i="52"/>
  <c r="I39" i="52"/>
  <c r="I40" i="52"/>
  <c r="I41" i="52"/>
  <c r="I42" i="52"/>
  <c r="I43" i="52"/>
  <c r="I44" i="52"/>
  <c r="I45" i="52"/>
  <c r="I46" i="52"/>
  <c r="I47" i="52"/>
  <c r="I48" i="52"/>
  <c r="I49" i="52"/>
  <c r="I50" i="52"/>
  <c r="I51" i="52"/>
  <c r="I52" i="52"/>
  <c r="I53" i="52"/>
  <c r="I54" i="52"/>
  <c r="I55" i="52"/>
  <c r="I56" i="52"/>
  <c r="I57" i="52"/>
  <c r="I13" i="53"/>
  <c r="I14" i="53"/>
  <c r="I15" i="53"/>
  <c r="I16" i="53"/>
  <c r="I17" i="53"/>
  <c r="I18" i="53"/>
  <c r="I19" i="53"/>
  <c r="I20" i="53"/>
  <c r="I21" i="53"/>
  <c r="I22" i="53"/>
  <c r="I23" i="53"/>
  <c r="I24" i="53"/>
  <c r="I25" i="53"/>
  <c r="I26" i="53"/>
  <c r="I27" i="53"/>
  <c r="I28" i="53"/>
  <c r="I29" i="53"/>
  <c r="I30" i="53"/>
  <c r="I31" i="53"/>
  <c r="I32" i="53"/>
  <c r="I33" i="53"/>
  <c r="I34" i="53"/>
  <c r="I35" i="53"/>
  <c r="I36" i="53"/>
  <c r="I37" i="53"/>
  <c r="I38" i="53"/>
  <c r="I39" i="53"/>
  <c r="I40" i="53"/>
  <c r="I41" i="53"/>
  <c r="I42" i="53"/>
  <c r="I43" i="53"/>
  <c r="I44" i="53"/>
  <c r="I45" i="53"/>
  <c r="I46" i="53"/>
  <c r="I47" i="53"/>
  <c r="I48" i="53"/>
  <c r="I49" i="53"/>
  <c r="I50" i="53"/>
  <c r="I51" i="53"/>
  <c r="I52" i="53"/>
  <c r="I53" i="53"/>
  <c r="I54" i="53"/>
  <c r="I55" i="53"/>
  <c r="I56" i="53"/>
  <c r="I57" i="53"/>
  <c r="I13" i="54"/>
  <c r="I14" i="54"/>
  <c r="I15" i="54"/>
  <c r="I16" i="54"/>
  <c r="I17" i="54"/>
  <c r="I18" i="54"/>
  <c r="I19" i="54"/>
  <c r="I20" i="54"/>
  <c r="I21" i="54"/>
  <c r="I22" i="54"/>
  <c r="I23" i="54"/>
  <c r="I24" i="54"/>
  <c r="I25" i="54"/>
  <c r="I26" i="54"/>
  <c r="I27" i="54"/>
  <c r="I28" i="54"/>
  <c r="I29" i="54"/>
  <c r="I30" i="54"/>
  <c r="I31" i="54"/>
  <c r="I32" i="54"/>
  <c r="I33" i="54"/>
  <c r="I34" i="54"/>
  <c r="I35" i="54"/>
  <c r="I36" i="54"/>
  <c r="I37" i="54"/>
  <c r="I38" i="54"/>
  <c r="I39" i="54"/>
  <c r="I40" i="54"/>
  <c r="I41" i="54"/>
  <c r="I42" i="54"/>
  <c r="I43" i="54"/>
  <c r="I44" i="54"/>
  <c r="I45" i="54"/>
  <c r="I46" i="54"/>
  <c r="I47" i="54"/>
  <c r="I48" i="54"/>
  <c r="I49" i="54"/>
  <c r="I50" i="54"/>
  <c r="I51" i="54"/>
  <c r="I52" i="54"/>
  <c r="I53" i="54"/>
  <c r="I54" i="54"/>
  <c r="I55" i="54"/>
  <c r="I56" i="54"/>
  <c r="I57" i="54"/>
  <c r="I13" i="55"/>
  <c r="I14" i="55"/>
  <c r="I15" i="55"/>
  <c r="I16" i="55"/>
  <c r="I17" i="55"/>
  <c r="I18" i="55"/>
  <c r="I19" i="55"/>
  <c r="I20" i="55"/>
  <c r="I21" i="55"/>
  <c r="I22" i="55"/>
  <c r="I23" i="55"/>
  <c r="I24" i="55"/>
  <c r="I25" i="55"/>
  <c r="I26" i="55"/>
  <c r="I27" i="55"/>
  <c r="I28" i="55"/>
  <c r="I29" i="55"/>
  <c r="I30" i="55"/>
  <c r="I31" i="55"/>
  <c r="I32" i="55"/>
  <c r="I33" i="55"/>
  <c r="I34" i="55"/>
  <c r="I35" i="55"/>
  <c r="I36" i="55"/>
  <c r="I37" i="55"/>
  <c r="I38" i="55"/>
  <c r="I39" i="55"/>
  <c r="I40" i="55"/>
  <c r="I41" i="55"/>
  <c r="I42" i="55"/>
  <c r="I43" i="55"/>
  <c r="I44" i="55"/>
  <c r="I45" i="55"/>
  <c r="I46" i="55"/>
  <c r="I47" i="55"/>
  <c r="I48" i="55"/>
  <c r="I49" i="55"/>
  <c r="I50" i="55"/>
  <c r="I51" i="55"/>
  <c r="I52" i="55"/>
  <c r="I53" i="55"/>
  <c r="I54" i="55"/>
  <c r="I55" i="55"/>
  <c r="I56" i="55"/>
  <c r="I57" i="55"/>
  <c r="I13" i="56"/>
  <c r="I14" i="56"/>
  <c r="I15" i="56"/>
  <c r="I16" i="56"/>
  <c r="I17" i="56"/>
  <c r="I18" i="56"/>
  <c r="I19" i="56"/>
  <c r="I20" i="56"/>
  <c r="I21" i="56"/>
  <c r="I22" i="56"/>
  <c r="I23" i="56"/>
  <c r="I24" i="56"/>
  <c r="I25" i="56"/>
  <c r="I26" i="56"/>
  <c r="I27" i="56"/>
  <c r="I28" i="56"/>
  <c r="I29" i="56"/>
  <c r="I30" i="56"/>
  <c r="I31" i="56"/>
  <c r="I32" i="56"/>
  <c r="I33" i="56"/>
  <c r="I34" i="56"/>
  <c r="I35" i="56"/>
  <c r="I36" i="56"/>
  <c r="I37" i="56"/>
  <c r="I38" i="56"/>
  <c r="I39" i="56"/>
  <c r="I40" i="56"/>
  <c r="I41" i="56"/>
  <c r="I42" i="56"/>
  <c r="I43" i="56"/>
  <c r="I44" i="56"/>
  <c r="I45" i="56"/>
  <c r="I46" i="56"/>
  <c r="I47" i="56"/>
  <c r="I48" i="56"/>
  <c r="I49" i="56"/>
  <c r="I50" i="56"/>
  <c r="I51" i="56"/>
  <c r="I52" i="56"/>
  <c r="I53" i="56"/>
  <c r="I54" i="56"/>
  <c r="I55" i="56"/>
  <c r="I56" i="56"/>
  <c r="I57" i="56"/>
  <c r="I13" i="17"/>
  <c r="I14" i="17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33" i="17"/>
  <c r="I34" i="17"/>
  <c r="I35" i="17"/>
  <c r="I36" i="17"/>
  <c r="I37" i="17"/>
  <c r="I38" i="17"/>
  <c r="I39" i="17"/>
  <c r="I40" i="17"/>
  <c r="I41" i="17"/>
  <c r="I42" i="17"/>
  <c r="I43" i="17"/>
  <c r="I44" i="17"/>
  <c r="I45" i="17"/>
  <c r="I46" i="17"/>
  <c r="I47" i="17"/>
  <c r="I48" i="17"/>
  <c r="I49" i="17"/>
  <c r="I50" i="17"/>
  <c r="I51" i="17"/>
  <c r="I52" i="17"/>
  <c r="I53" i="17"/>
  <c r="I54" i="17"/>
  <c r="I55" i="17"/>
  <c r="I56" i="17"/>
  <c r="I57" i="17"/>
  <c r="I12" i="48"/>
  <c r="I12" i="49"/>
  <c r="I12" i="50"/>
  <c r="I12" i="51"/>
  <c r="I12" i="52"/>
  <c r="I12" i="53"/>
  <c r="I12" i="54"/>
  <c r="I12" i="55"/>
  <c r="I12" i="56"/>
  <c r="I12" i="17"/>
  <c r="A12" i="56"/>
  <c r="A12" i="55"/>
  <c r="A12" i="54"/>
  <c r="A12" i="53"/>
  <c r="A12" i="52"/>
  <c r="A12" i="51"/>
  <c r="A12" i="50"/>
  <c r="A12" i="49"/>
  <c r="A12" i="48"/>
  <c r="A14" i="48"/>
  <c r="A15" i="48"/>
  <c r="A16" i="48"/>
  <c r="A17" i="48"/>
  <c r="A18" i="48"/>
  <c r="A19" i="48"/>
  <c r="A20" i="48"/>
  <c r="A21" i="48"/>
  <c r="A22" i="48"/>
  <c r="A23" i="48"/>
  <c r="A24" i="48"/>
  <c r="A25" i="48"/>
  <c r="A26" i="48"/>
  <c r="A27" i="48"/>
  <c r="A28" i="48"/>
  <c r="A29" i="48"/>
  <c r="A30" i="48"/>
  <c r="A31" i="48"/>
  <c r="A32" i="48"/>
  <c r="A33" i="48"/>
  <c r="A34" i="48"/>
  <c r="A35" i="48"/>
  <c r="A36" i="48"/>
  <c r="A37" i="48"/>
  <c r="A38" i="48"/>
  <c r="A39" i="48"/>
  <c r="A40" i="48"/>
  <c r="A41" i="48"/>
  <c r="A42" i="48"/>
  <c r="A43" i="48"/>
  <c r="A44" i="48"/>
  <c r="A45" i="48"/>
  <c r="A46" i="48"/>
  <c r="A47" i="48"/>
  <c r="A48" i="48"/>
  <c r="A49" i="48"/>
  <c r="A50" i="48"/>
  <c r="A51" i="48"/>
  <c r="A52" i="48"/>
  <c r="A53" i="48"/>
  <c r="A54" i="48"/>
  <c r="A55" i="48"/>
  <c r="A56" i="48"/>
  <c r="A57" i="48"/>
  <c r="A14" i="49"/>
  <c r="A15" i="49"/>
  <c r="A16" i="49"/>
  <c r="A17" i="49"/>
  <c r="A18" i="49"/>
  <c r="A19" i="49"/>
  <c r="A20" i="49"/>
  <c r="A21" i="49"/>
  <c r="A22" i="49"/>
  <c r="A23" i="49"/>
  <c r="A24" i="49"/>
  <c r="A25" i="49"/>
  <c r="A26" i="49"/>
  <c r="A27" i="49"/>
  <c r="A28" i="49"/>
  <c r="A29" i="49"/>
  <c r="A30" i="49"/>
  <c r="A31" i="49"/>
  <c r="A32" i="49"/>
  <c r="A33" i="49"/>
  <c r="A34" i="49"/>
  <c r="A35" i="49"/>
  <c r="A36" i="49"/>
  <c r="A37" i="49"/>
  <c r="A38" i="49"/>
  <c r="A39" i="49"/>
  <c r="A40" i="49"/>
  <c r="A41" i="49"/>
  <c r="A42" i="49"/>
  <c r="A43" i="49"/>
  <c r="A44" i="49"/>
  <c r="A45" i="49"/>
  <c r="A46" i="49"/>
  <c r="A47" i="49"/>
  <c r="A48" i="49"/>
  <c r="A49" i="49"/>
  <c r="A50" i="49"/>
  <c r="A51" i="49"/>
  <c r="A52" i="49"/>
  <c r="A53" i="49"/>
  <c r="A54" i="49"/>
  <c r="A55" i="49"/>
  <c r="A56" i="49"/>
  <c r="A57" i="49"/>
  <c r="A14" i="50"/>
  <c r="A15" i="50"/>
  <c r="A16" i="50"/>
  <c r="A17" i="50"/>
  <c r="A18" i="50"/>
  <c r="A19" i="50"/>
  <c r="A20" i="50"/>
  <c r="A21" i="50"/>
  <c r="A22" i="50"/>
  <c r="A23" i="50"/>
  <c r="A24" i="50"/>
  <c r="A25" i="50"/>
  <c r="A26" i="50"/>
  <c r="A27" i="50"/>
  <c r="A28" i="50"/>
  <c r="A29" i="50"/>
  <c r="A30" i="50"/>
  <c r="A31" i="50"/>
  <c r="A32" i="50"/>
  <c r="A33" i="50"/>
  <c r="A34" i="50"/>
  <c r="A35" i="50"/>
  <c r="A36" i="50"/>
  <c r="A37" i="50"/>
  <c r="A38" i="50"/>
  <c r="A39" i="50"/>
  <c r="A40" i="50"/>
  <c r="A41" i="50"/>
  <c r="A42" i="50"/>
  <c r="A43" i="50"/>
  <c r="A44" i="50"/>
  <c r="A45" i="50"/>
  <c r="A46" i="50"/>
  <c r="A47" i="50"/>
  <c r="A48" i="50"/>
  <c r="A49" i="50"/>
  <c r="A50" i="50"/>
  <c r="A51" i="50"/>
  <c r="A52" i="50"/>
  <c r="A53" i="50"/>
  <c r="A54" i="50"/>
  <c r="A55" i="50"/>
  <c r="A56" i="50"/>
  <c r="A57" i="50"/>
  <c r="A14" i="51"/>
  <c r="A15" i="51"/>
  <c r="A16" i="51"/>
  <c r="A17" i="51"/>
  <c r="A18" i="51"/>
  <c r="A19" i="51"/>
  <c r="A20" i="51"/>
  <c r="A21" i="51"/>
  <c r="A22" i="51"/>
  <c r="A23" i="51"/>
  <c r="A24" i="51"/>
  <c r="A25" i="51"/>
  <c r="A26" i="51"/>
  <c r="A27" i="51"/>
  <c r="A28" i="51"/>
  <c r="A29" i="51"/>
  <c r="A30" i="51"/>
  <c r="A31" i="51"/>
  <c r="A32" i="51"/>
  <c r="A33" i="51"/>
  <c r="A34" i="51"/>
  <c r="A35" i="51"/>
  <c r="A36" i="51"/>
  <c r="A37" i="51"/>
  <c r="A38" i="51"/>
  <c r="A39" i="51"/>
  <c r="A40" i="51"/>
  <c r="A41" i="51"/>
  <c r="A42" i="51"/>
  <c r="A43" i="51"/>
  <c r="A44" i="51"/>
  <c r="A45" i="51"/>
  <c r="A46" i="51"/>
  <c r="A47" i="51"/>
  <c r="A48" i="51"/>
  <c r="A49" i="51"/>
  <c r="A50" i="51"/>
  <c r="A51" i="51"/>
  <c r="A52" i="51"/>
  <c r="A53" i="51"/>
  <c r="A54" i="51"/>
  <c r="A55" i="51"/>
  <c r="A56" i="51"/>
  <c r="A57" i="51"/>
  <c r="A14" i="52"/>
  <c r="A15" i="52"/>
  <c r="A16" i="52"/>
  <c r="A17" i="52"/>
  <c r="A18" i="52"/>
  <c r="A19" i="52"/>
  <c r="A20" i="52"/>
  <c r="A21" i="52"/>
  <c r="A22" i="52"/>
  <c r="A23" i="52"/>
  <c r="A24" i="52"/>
  <c r="A25" i="52"/>
  <c r="A26" i="52"/>
  <c r="A27" i="52"/>
  <c r="A28" i="52"/>
  <c r="A29" i="52"/>
  <c r="A30" i="52"/>
  <c r="A31" i="52"/>
  <c r="A32" i="52"/>
  <c r="A33" i="52"/>
  <c r="A34" i="52"/>
  <c r="A35" i="52"/>
  <c r="A36" i="52"/>
  <c r="A37" i="52"/>
  <c r="A38" i="52"/>
  <c r="A39" i="52"/>
  <c r="A40" i="52"/>
  <c r="A41" i="52"/>
  <c r="A42" i="52"/>
  <c r="A43" i="52"/>
  <c r="A44" i="52"/>
  <c r="A45" i="52"/>
  <c r="A46" i="52"/>
  <c r="A47" i="52"/>
  <c r="A48" i="52"/>
  <c r="A49" i="52"/>
  <c r="A50" i="52"/>
  <c r="A51" i="52"/>
  <c r="A52" i="52"/>
  <c r="A53" i="52"/>
  <c r="A54" i="52"/>
  <c r="A55" i="52"/>
  <c r="A56" i="52"/>
  <c r="A57" i="52"/>
  <c r="A14" i="53"/>
  <c r="A15" i="53"/>
  <c r="A16" i="53"/>
  <c r="A17" i="53"/>
  <c r="A18" i="53"/>
  <c r="A19" i="53"/>
  <c r="A20" i="53"/>
  <c r="A21" i="53"/>
  <c r="A22" i="53"/>
  <c r="A23" i="53"/>
  <c r="A24" i="53"/>
  <c r="A25" i="53"/>
  <c r="A26" i="53"/>
  <c r="A27" i="53"/>
  <c r="A28" i="53"/>
  <c r="A29" i="53"/>
  <c r="A30" i="53"/>
  <c r="A31" i="53"/>
  <c r="A32" i="53"/>
  <c r="A33" i="53"/>
  <c r="A34" i="53"/>
  <c r="A35" i="53"/>
  <c r="A36" i="53"/>
  <c r="A37" i="53"/>
  <c r="A38" i="53"/>
  <c r="A39" i="53"/>
  <c r="A40" i="53"/>
  <c r="A41" i="53"/>
  <c r="A42" i="53"/>
  <c r="A43" i="53"/>
  <c r="A44" i="53"/>
  <c r="A45" i="53"/>
  <c r="A46" i="53"/>
  <c r="A47" i="53"/>
  <c r="A48" i="53"/>
  <c r="A49" i="53"/>
  <c r="A50" i="53"/>
  <c r="A51" i="53"/>
  <c r="A52" i="53"/>
  <c r="A53" i="53"/>
  <c r="A54" i="53"/>
  <c r="A55" i="53"/>
  <c r="A56" i="53"/>
  <c r="A57" i="53"/>
  <c r="A14" i="54"/>
  <c r="A15" i="54"/>
  <c r="A16" i="54"/>
  <c r="A17" i="54"/>
  <c r="A18" i="54"/>
  <c r="A19" i="54"/>
  <c r="A20" i="54"/>
  <c r="A21" i="54"/>
  <c r="A22" i="54"/>
  <c r="A23" i="54"/>
  <c r="A24" i="54"/>
  <c r="A25" i="54"/>
  <c r="A26" i="54"/>
  <c r="A27" i="54"/>
  <c r="A28" i="54"/>
  <c r="A29" i="54"/>
  <c r="A30" i="54"/>
  <c r="A31" i="54"/>
  <c r="A32" i="54"/>
  <c r="A33" i="54"/>
  <c r="A34" i="54"/>
  <c r="A35" i="54"/>
  <c r="A36" i="54"/>
  <c r="A37" i="54"/>
  <c r="A38" i="54"/>
  <c r="A39" i="54"/>
  <c r="A40" i="54"/>
  <c r="A41" i="54"/>
  <c r="A42" i="54"/>
  <c r="A43" i="54"/>
  <c r="A44" i="54"/>
  <c r="A45" i="54"/>
  <c r="A46" i="54"/>
  <c r="A47" i="54"/>
  <c r="A48" i="54"/>
  <c r="A49" i="54"/>
  <c r="A50" i="54"/>
  <c r="A51" i="54"/>
  <c r="A52" i="54"/>
  <c r="A53" i="54"/>
  <c r="A54" i="54"/>
  <c r="A55" i="54"/>
  <c r="A56" i="54"/>
  <c r="A57" i="54"/>
  <c r="A14" i="55"/>
  <c r="A15" i="55"/>
  <c r="A16" i="55"/>
  <c r="A17" i="55"/>
  <c r="A18" i="55"/>
  <c r="A19" i="55"/>
  <c r="A20" i="55"/>
  <c r="A21" i="55"/>
  <c r="A22" i="55"/>
  <c r="A23" i="55"/>
  <c r="A24" i="55"/>
  <c r="A25" i="55"/>
  <c r="A26" i="55"/>
  <c r="A27" i="55"/>
  <c r="A28" i="55"/>
  <c r="A29" i="55"/>
  <c r="A30" i="55"/>
  <c r="A31" i="55"/>
  <c r="A32" i="55"/>
  <c r="A33" i="55"/>
  <c r="A34" i="55"/>
  <c r="A35" i="55"/>
  <c r="A36" i="55"/>
  <c r="A37" i="55"/>
  <c r="A38" i="55"/>
  <c r="A39" i="55"/>
  <c r="A40" i="55"/>
  <c r="A41" i="55"/>
  <c r="A42" i="55"/>
  <c r="A43" i="55"/>
  <c r="A44" i="55"/>
  <c r="A45" i="55"/>
  <c r="A46" i="55"/>
  <c r="A47" i="55"/>
  <c r="A48" i="55"/>
  <c r="A49" i="55"/>
  <c r="A50" i="55"/>
  <c r="A51" i="55"/>
  <c r="A52" i="55"/>
  <c r="A53" i="55"/>
  <c r="A54" i="55"/>
  <c r="A55" i="55"/>
  <c r="A56" i="55"/>
  <c r="A57" i="55"/>
  <c r="A14" i="56"/>
  <c r="A15" i="56"/>
  <c r="A16" i="56"/>
  <c r="A17" i="56"/>
  <c r="A18" i="56"/>
  <c r="A19" i="56"/>
  <c r="A20" i="56"/>
  <c r="A21" i="56"/>
  <c r="A22" i="56"/>
  <c r="A23" i="56"/>
  <c r="A24" i="56"/>
  <c r="A25" i="56"/>
  <c r="A26" i="56"/>
  <c r="A27" i="56"/>
  <c r="A28" i="56"/>
  <c r="A29" i="56"/>
  <c r="A30" i="56"/>
  <c r="A31" i="56"/>
  <c r="A32" i="56"/>
  <c r="A33" i="56"/>
  <c r="A34" i="56"/>
  <c r="A35" i="56"/>
  <c r="A36" i="56"/>
  <c r="A37" i="56"/>
  <c r="A38" i="56"/>
  <c r="A39" i="56"/>
  <c r="A40" i="56"/>
  <c r="A41" i="56"/>
  <c r="A42" i="56"/>
  <c r="A43" i="56"/>
  <c r="A44" i="56"/>
  <c r="A45" i="56"/>
  <c r="A46" i="56"/>
  <c r="A47" i="56"/>
  <c r="A48" i="56"/>
  <c r="A49" i="56"/>
  <c r="A50" i="56"/>
  <c r="A51" i="56"/>
  <c r="A52" i="56"/>
  <c r="A53" i="56"/>
  <c r="A54" i="56"/>
  <c r="A55" i="56"/>
  <c r="A56" i="56"/>
  <c r="A57" i="56"/>
  <c r="A14" i="17"/>
  <c r="A15" i="17"/>
  <c r="A16" i="17"/>
  <c r="A17" i="17"/>
  <c r="A18" i="17"/>
  <c r="A19" i="17"/>
  <c r="A20" i="17"/>
  <c r="A21" i="17"/>
  <c r="A22" i="17"/>
  <c r="A23" i="17"/>
  <c r="A24" i="17"/>
  <c r="A25" i="17"/>
  <c r="A26" i="17"/>
  <c r="A27" i="17"/>
  <c r="A28" i="17"/>
  <c r="A29" i="17"/>
  <c r="A30" i="17"/>
  <c r="A31" i="17"/>
  <c r="A32" i="17"/>
  <c r="A33" i="17"/>
  <c r="A34" i="17"/>
  <c r="A35" i="17"/>
  <c r="A36" i="17"/>
  <c r="A37" i="17"/>
  <c r="A38" i="17"/>
  <c r="A39" i="17"/>
  <c r="A40" i="17"/>
  <c r="A41" i="17"/>
  <c r="A42" i="17"/>
  <c r="A43" i="17"/>
  <c r="A44" i="17"/>
  <c r="A45" i="17"/>
  <c r="A46" i="17"/>
  <c r="A47" i="17"/>
  <c r="A48" i="17"/>
  <c r="A49" i="17"/>
  <c r="A50" i="17"/>
  <c r="A51" i="17"/>
  <c r="A52" i="17"/>
  <c r="A53" i="17"/>
  <c r="A54" i="17"/>
  <c r="A55" i="17"/>
  <c r="A56" i="17"/>
  <c r="A57" i="17"/>
  <c r="A13" i="48"/>
  <c r="A13" i="49"/>
  <c r="A13" i="50"/>
  <c r="A13" i="51"/>
  <c r="A13" i="52"/>
  <c r="A13" i="53"/>
  <c r="A13" i="54"/>
  <c r="A13" i="55"/>
  <c r="A13" i="56"/>
  <c r="A13" i="17"/>
  <c r="A12" i="17"/>
  <c r="H17" i="8" l="1"/>
  <c r="H16" i="8"/>
  <c r="H15" i="8"/>
  <c r="H14" i="8"/>
  <c r="H13" i="8"/>
  <c r="H12" i="8"/>
  <c r="H11" i="8"/>
  <c r="H10" i="8"/>
  <c r="H9" i="8"/>
  <c r="H8" i="8"/>
  <c r="G17" i="8"/>
  <c r="G16" i="8"/>
  <c r="G15" i="8"/>
  <c r="G14" i="8"/>
  <c r="G13" i="8"/>
  <c r="G12" i="8"/>
  <c r="G11" i="8"/>
  <c r="G10" i="8"/>
  <c r="G9" i="8"/>
  <c r="G8" i="8"/>
  <c r="Z14" i="48"/>
  <c r="Z22" i="48"/>
  <c r="Z46" i="48"/>
  <c r="Z54" i="48"/>
  <c r="Z17" i="49"/>
  <c r="Z33" i="49"/>
  <c r="Z41" i="49"/>
  <c r="Z49" i="49"/>
  <c r="Z57" i="49"/>
  <c r="Z26" i="52"/>
  <c r="Z13" i="53"/>
  <c r="Z41" i="53"/>
  <c r="Z52" i="53"/>
  <c r="Z28" i="54"/>
  <c r="Z39" i="54"/>
  <c r="Z44" i="54"/>
  <c r="Z15" i="55"/>
  <c r="Z26" i="55"/>
  <c r="Z31" i="55"/>
  <c r="Z36" i="56"/>
  <c r="Y13" i="48"/>
  <c r="Z13" i="48" s="1"/>
  <c r="Y14" i="48"/>
  <c r="Y15" i="48"/>
  <c r="Z15" i="48" s="1"/>
  <c r="Y16" i="48"/>
  <c r="Z16" i="48" s="1"/>
  <c r="Y17" i="48"/>
  <c r="Z17" i="48" s="1"/>
  <c r="Y18" i="48"/>
  <c r="Z18" i="48" s="1"/>
  <c r="Y19" i="48"/>
  <c r="Z19" i="48" s="1"/>
  <c r="Y20" i="48"/>
  <c r="Z20" i="48" s="1"/>
  <c r="Y21" i="48"/>
  <c r="Z21" i="48" s="1"/>
  <c r="Y22" i="48"/>
  <c r="Y23" i="48"/>
  <c r="Z23" i="48" s="1"/>
  <c r="Y24" i="48"/>
  <c r="Z24" i="48" s="1"/>
  <c r="Y25" i="48"/>
  <c r="Z25" i="48" s="1"/>
  <c r="Y26" i="48"/>
  <c r="Z26" i="48" s="1"/>
  <c r="Y27" i="48"/>
  <c r="Z27" i="48" s="1"/>
  <c r="Y28" i="48"/>
  <c r="Z28" i="48" s="1"/>
  <c r="Y29" i="48"/>
  <c r="Z29" i="48" s="1"/>
  <c r="Y30" i="48"/>
  <c r="Z30" i="48" s="1"/>
  <c r="Y31" i="48"/>
  <c r="Z31" i="48" s="1"/>
  <c r="Y32" i="48"/>
  <c r="Z32" i="48" s="1"/>
  <c r="Y33" i="48"/>
  <c r="Z33" i="48" s="1"/>
  <c r="Y34" i="48"/>
  <c r="Z34" i="48" s="1"/>
  <c r="Y35" i="48"/>
  <c r="Z35" i="48" s="1"/>
  <c r="Y36" i="48"/>
  <c r="Z36" i="48" s="1"/>
  <c r="Y37" i="48"/>
  <c r="Z37" i="48" s="1"/>
  <c r="Y38" i="48"/>
  <c r="Z38" i="48" s="1"/>
  <c r="Y39" i="48"/>
  <c r="Z39" i="48" s="1"/>
  <c r="Y40" i="48"/>
  <c r="Z40" i="48" s="1"/>
  <c r="Y41" i="48"/>
  <c r="Z41" i="48" s="1"/>
  <c r="Y42" i="48"/>
  <c r="Z42" i="48" s="1"/>
  <c r="Y43" i="48"/>
  <c r="Z43" i="48" s="1"/>
  <c r="Y44" i="48"/>
  <c r="Z44" i="48" s="1"/>
  <c r="Y45" i="48"/>
  <c r="Z45" i="48" s="1"/>
  <c r="Y46" i="48"/>
  <c r="Y47" i="48"/>
  <c r="Z47" i="48" s="1"/>
  <c r="Y48" i="48"/>
  <c r="Z48" i="48" s="1"/>
  <c r="Y49" i="48"/>
  <c r="Z49" i="48" s="1"/>
  <c r="Y50" i="48"/>
  <c r="Z50" i="48" s="1"/>
  <c r="Y51" i="48"/>
  <c r="Z51" i="48" s="1"/>
  <c r="Y52" i="48"/>
  <c r="Z52" i="48" s="1"/>
  <c r="Y53" i="48"/>
  <c r="Z53" i="48" s="1"/>
  <c r="Y54" i="48"/>
  <c r="Y55" i="48"/>
  <c r="Z55" i="48" s="1"/>
  <c r="Y56" i="48"/>
  <c r="Z56" i="48" s="1"/>
  <c r="Y57" i="48"/>
  <c r="Z57" i="48" s="1"/>
  <c r="Y13" i="49"/>
  <c r="Z13" i="49" s="1"/>
  <c r="Y14" i="49"/>
  <c r="Z14" i="49" s="1"/>
  <c r="Y15" i="49"/>
  <c r="Z15" i="49" s="1"/>
  <c r="Y16" i="49"/>
  <c r="Z16" i="49" s="1"/>
  <c r="Y17" i="49"/>
  <c r="Y18" i="49"/>
  <c r="Z18" i="49" s="1"/>
  <c r="Y19" i="49"/>
  <c r="Z19" i="49" s="1"/>
  <c r="Y20" i="49"/>
  <c r="Z20" i="49" s="1"/>
  <c r="Y21" i="49"/>
  <c r="Z21" i="49" s="1"/>
  <c r="Y22" i="49"/>
  <c r="Z22" i="49" s="1"/>
  <c r="Y23" i="49"/>
  <c r="Z23" i="49" s="1"/>
  <c r="Y24" i="49"/>
  <c r="Z24" i="49" s="1"/>
  <c r="Y25" i="49"/>
  <c r="Z25" i="49" s="1"/>
  <c r="Y26" i="49"/>
  <c r="Z26" i="49" s="1"/>
  <c r="Y27" i="49"/>
  <c r="Z27" i="49" s="1"/>
  <c r="Y28" i="49"/>
  <c r="Z28" i="49" s="1"/>
  <c r="Y29" i="49"/>
  <c r="Z29" i="49" s="1"/>
  <c r="Y30" i="49"/>
  <c r="Z30" i="49" s="1"/>
  <c r="Y31" i="49"/>
  <c r="Z31" i="49" s="1"/>
  <c r="Y32" i="49"/>
  <c r="Z32" i="49" s="1"/>
  <c r="Y33" i="49"/>
  <c r="Y34" i="49"/>
  <c r="Z34" i="49" s="1"/>
  <c r="Y35" i="49"/>
  <c r="Z35" i="49" s="1"/>
  <c r="Y36" i="49"/>
  <c r="Z36" i="49" s="1"/>
  <c r="Y37" i="49"/>
  <c r="Z37" i="49" s="1"/>
  <c r="Y38" i="49"/>
  <c r="Z38" i="49" s="1"/>
  <c r="Y39" i="49"/>
  <c r="Z39" i="49" s="1"/>
  <c r="Y40" i="49"/>
  <c r="Z40" i="49" s="1"/>
  <c r="Y41" i="49"/>
  <c r="Y42" i="49"/>
  <c r="Z42" i="49" s="1"/>
  <c r="Y43" i="49"/>
  <c r="Z43" i="49" s="1"/>
  <c r="Y44" i="49"/>
  <c r="Z44" i="49" s="1"/>
  <c r="Y45" i="49"/>
  <c r="Z45" i="49" s="1"/>
  <c r="Y46" i="49"/>
  <c r="Z46" i="49" s="1"/>
  <c r="Y47" i="49"/>
  <c r="Z47" i="49" s="1"/>
  <c r="Y48" i="49"/>
  <c r="Z48" i="49" s="1"/>
  <c r="Y49" i="49"/>
  <c r="Y50" i="49"/>
  <c r="Z50" i="49" s="1"/>
  <c r="Y51" i="49"/>
  <c r="Z51" i="49" s="1"/>
  <c r="Y52" i="49"/>
  <c r="Z52" i="49" s="1"/>
  <c r="Y53" i="49"/>
  <c r="Z53" i="49" s="1"/>
  <c r="Y54" i="49"/>
  <c r="Z54" i="49" s="1"/>
  <c r="Y55" i="49"/>
  <c r="Z55" i="49" s="1"/>
  <c r="Y56" i="49"/>
  <c r="Z56" i="49" s="1"/>
  <c r="Y57" i="49"/>
  <c r="Y13" i="50"/>
  <c r="Z13" i="50" s="1"/>
  <c r="Y14" i="50"/>
  <c r="Z14" i="50" s="1"/>
  <c r="Y15" i="50"/>
  <c r="Z15" i="50" s="1"/>
  <c r="Y16" i="50"/>
  <c r="Z16" i="50" s="1"/>
  <c r="Y17" i="50"/>
  <c r="Z17" i="50" s="1"/>
  <c r="Y18" i="50"/>
  <c r="Z18" i="50" s="1"/>
  <c r="Y19" i="50"/>
  <c r="Z19" i="50" s="1"/>
  <c r="Y20" i="50"/>
  <c r="Z20" i="50" s="1"/>
  <c r="Y21" i="50"/>
  <c r="Z21" i="50" s="1"/>
  <c r="Y22" i="50"/>
  <c r="Z22" i="50" s="1"/>
  <c r="Y23" i="50"/>
  <c r="Z23" i="50" s="1"/>
  <c r="Y24" i="50"/>
  <c r="Z24" i="50" s="1"/>
  <c r="Y25" i="50"/>
  <c r="Z25" i="50" s="1"/>
  <c r="Y26" i="50"/>
  <c r="Z26" i="50" s="1"/>
  <c r="Y27" i="50"/>
  <c r="Z27" i="50" s="1"/>
  <c r="Y28" i="50"/>
  <c r="Z28" i="50" s="1"/>
  <c r="Y29" i="50"/>
  <c r="Z29" i="50" s="1"/>
  <c r="Y30" i="50"/>
  <c r="Z30" i="50" s="1"/>
  <c r="Y31" i="50"/>
  <c r="Z31" i="50" s="1"/>
  <c r="Y32" i="50"/>
  <c r="Z32" i="50" s="1"/>
  <c r="Y33" i="50"/>
  <c r="Z33" i="50" s="1"/>
  <c r="Y34" i="50"/>
  <c r="Z34" i="50" s="1"/>
  <c r="Y35" i="50"/>
  <c r="Z35" i="50" s="1"/>
  <c r="Y36" i="50"/>
  <c r="Z36" i="50" s="1"/>
  <c r="Y37" i="50"/>
  <c r="Z37" i="50" s="1"/>
  <c r="Y38" i="50"/>
  <c r="Z38" i="50" s="1"/>
  <c r="Y39" i="50"/>
  <c r="Z39" i="50" s="1"/>
  <c r="Y40" i="50"/>
  <c r="Z40" i="50" s="1"/>
  <c r="Y41" i="50"/>
  <c r="Z41" i="50" s="1"/>
  <c r="Y42" i="50"/>
  <c r="Z42" i="50" s="1"/>
  <c r="Y43" i="50"/>
  <c r="Z43" i="50" s="1"/>
  <c r="Y44" i="50"/>
  <c r="Z44" i="50" s="1"/>
  <c r="Y45" i="50"/>
  <c r="Z45" i="50" s="1"/>
  <c r="Y46" i="50"/>
  <c r="Z46" i="50" s="1"/>
  <c r="Y47" i="50"/>
  <c r="Z47" i="50" s="1"/>
  <c r="Y48" i="50"/>
  <c r="Z48" i="50" s="1"/>
  <c r="Y49" i="50"/>
  <c r="Z49" i="50" s="1"/>
  <c r="Y50" i="50"/>
  <c r="Z50" i="50" s="1"/>
  <c r="Y51" i="50"/>
  <c r="Z51" i="50" s="1"/>
  <c r="Y52" i="50"/>
  <c r="Z52" i="50" s="1"/>
  <c r="Y53" i="50"/>
  <c r="Z53" i="50" s="1"/>
  <c r="Y54" i="50"/>
  <c r="Z54" i="50" s="1"/>
  <c r="Y55" i="50"/>
  <c r="Z55" i="50" s="1"/>
  <c r="Y56" i="50"/>
  <c r="Z56" i="50" s="1"/>
  <c r="Y57" i="50"/>
  <c r="Z57" i="50" s="1"/>
  <c r="Y13" i="51"/>
  <c r="Z13" i="51" s="1"/>
  <c r="Y14" i="51"/>
  <c r="Z14" i="51" s="1"/>
  <c r="Y15" i="51"/>
  <c r="Z15" i="51" s="1"/>
  <c r="Y16" i="51"/>
  <c r="Z16" i="51" s="1"/>
  <c r="Y17" i="51"/>
  <c r="Z17" i="51" s="1"/>
  <c r="Y18" i="51"/>
  <c r="Z18" i="51" s="1"/>
  <c r="Y19" i="51"/>
  <c r="Z19" i="51" s="1"/>
  <c r="Y20" i="51"/>
  <c r="Z20" i="51" s="1"/>
  <c r="Y21" i="51"/>
  <c r="Z21" i="51" s="1"/>
  <c r="Y22" i="51"/>
  <c r="Z22" i="51" s="1"/>
  <c r="Y23" i="51"/>
  <c r="Z23" i="51" s="1"/>
  <c r="Y24" i="51"/>
  <c r="Z24" i="51" s="1"/>
  <c r="Y25" i="51"/>
  <c r="Z25" i="51" s="1"/>
  <c r="Y26" i="51"/>
  <c r="Z26" i="51" s="1"/>
  <c r="Y27" i="51"/>
  <c r="Z27" i="51" s="1"/>
  <c r="Y28" i="51"/>
  <c r="Z28" i="51" s="1"/>
  <c r="Y29" i="51"/>
  <c r="Z29" i="51" s="1"/>
  <c r="Y30" i="51"/>
  <c r="Z30" i="51" s="1"/>
  <c r="Y31" i="51"/>
  <c r="Z31" i="51" s="1"/>
  <c r="Y32" i="51"/>
  <c r="Z32" i="51" s="1"/>
  <c r="Y33" i="51"/>
  <c r="Z33" i="51" s="1"/>
  <c r="Y34" i="51"/>
  <c r="Z34" i="51" s="1"/>
  <c r="Y35" i="51"/>
  <c r="Z35" i="51" s="1"/>
  <c r="Y36" i="51"/>
  <c r="Z36" i="51" s="1"/>
  <c r="Y37" i="51"/>
  <c r="Z37" i="51" s="1"/>
  <c r="Y38" i="51"/>
  <c r="Z38" i="51" s="1"/>
  <c r="Y39" i="51"/>
  <c r="Z39" i="51" s="1"/>
  <c r="Y40" i="51"/>
  <c r="Z40" i="51" s="1"/>
  <c r="Y41" i="51"/>
  <c r="Z41" i="51" s="1"/>
  <c r="Y42" i="51"/>
  <c r="Z42" i="51" s="1"/>
  <c r="Y43" i="51"/>
  <c r="Z43" i="51" s="1"/>
  <c r="Y44" i="51"/>
  <c r="Z44" i="51" s="1"/>
  <c r="Y45" i="51"/>
  <c r="Z45" i="51" s="1"/>
  <c r="Y46" i="51"/>
  <c r="Z46" i="51" s="1"/>
  <c r="Y47" i="51"/>
  <c r="Z47" i="51" s="1"/>
  <c r="Y48" i="51"/>
  <c r="Z48" i="51" s="1"/>
  <c r="Y49" i="51"/>
  <c r="Z49" i="51" s="1"/>
  <c r="Y50" i="51"/>
  <c r="Z50" i="51" s="1"/>
  <c r="Y51" i="51"/>
  <c r="Z51" i="51" s="1"/>
  <c r="Y52" i="51"/>
  <c r="Z52" i="51" s="1"/>
  <c r="Y53" i="51"/>
  <c r="Z53" i="51" s="1"/>
  <c r="Y54" i="51"/>
  <c r="Z54" i="51" s="1"/>
  <c r="Y55" i="51"/>
  <c r="Z55" i="51" s="1"/>
  <c r="Y56" i="51"/>
  <c r="Z56" i="51" s="1"/>
  <c r="Y57" i="51"/>
  <c r="Z57" i="51" s="1"/>
  <c r="Y13" i="52"/>
  <c r="Z13" i="52" s="1"/>
  <c r="Y14" i="52"/>
  <c r="Z14" i="52" s="1"/>
  <c r="Y15" i="52"/>
  <c r="Z15" i="52" s="1"/>
  <c r="Y16" i="52"/>
  <c r="Z16" i="52" s="1"/>
  <c r="Y17" i="52"/>
  <c r="Z17" i="52" s="1"/>
  <c r="Y18" i="52"/>
  <c r="Z18" i="52" s="1"/>
  <c r="Y19" i="52"/>
  <c r="Z19" i="52" s="1"/>
  <c r="Y20" i="52"/>
  <c r="Z20" i="52" s="1"/>
  <c r="Y21" i="52"/>
  <c r="Z21" i="52" s="1"/>
  <c r="Y22" i="52"/>
  <c r="Z22" i="52" s="1"/>
  <c r="Y23" i="52"/>
  <c r="Z23" i="52" s="1"/>
  <c r="Y24" i="52"/>
  <c r="Z24" i="52" s="1"/>
  <c r="Y25" i="52"/>
  <c r="Z25" i="52" s="1"/>
  <c r="Y26" i="52"/>
  <c r="Y27" i="52"/>
  <c r="Z27" i="52" s="1"/>
  <c r="Y28" i="52"/>
  <c r="Z28" i="52" s="1"/>
  <c r="Y29" i="52"/>
  <c r="Z29" i="52" s="1"/>
  <c r="Y30" i="52"/>
  <c r="Z30" i="52" s="1"/>
  <c r="Y31" i="52"/>
  <c r="Z31" i="52" s="1"/>
  <c r="Y32" i="52"/>
  <c r="Z32" i="52" s="1"/>
  <c r="Y33" i="52"/>
  <c r="Z33" i="52" s="1"/>
  <c r="Y34" i="52"/>
  <c r="Z34" i="52" s="1"/>
  <c r="Y35" i="52"/>
  <c r="Z35" i="52" s="1"/>
  <c r="Y36" i="52"/>
  <c r="Z36" i="52" s="1"/>
  <c r="Y37" i="52"/>
  <c r="Z37" i="52" s="1"/>
  <c r="Y38" i="52"/>
  <c r="Z38" i="52" s="1"/>
  <c r="Y39" i="52"/>
  <c r="Z39" i="52" s="1"/>
  <c r="Y40" i="52"/>
  <c r="Z40" i="52" s="1"/>
  <c r="Y41" i="52"/>
  <c r="Z41" i="52" s="1"/>
  <c r="Y42" i="52"/>
  <c r="Z42" i="52" s="1"/>
  <c r="Y43" i="52"/>
  <c r="Z43" i="52" s="1"/>
  <c r="Y44" i="52"/>
  <c r="Z44" i="52" s="1"/>
  <c r="Y45" i="52"/>
  <c r="Z45" i="52" s="1"/>
  <c r="Y46" i="52"/>
  <c r="Z46" i="52" s="1"/>
  <c r="Y47" i="52"/>
  <c r="Z47" i="52" s="1"/>
  <c r="Y48" i="52"/>
  <c r="Z48" i="52" s="1"/>
  <c r="Y49" i="52"/>
  <c r="Z49" i="52" s="1"/>
  <c r="Y50" i="52"/>
  <c r="Z50" i="52" s="1"/>
  <c r="Y51" i="52"/>
  <c r="Z51" i="52" s="1"/>
  <c r="Y52" i="52"/>
  <c r="Z52" i="52" s="1"/>
  <c r="Y53" i="52"/>
  <c r="Z53" i="52" s="1"/>
  <c r="Y54" i="52"/>
  <c r="Z54" i="52" s="1"/>
  <c r="Y55" i="52"/>
  <c r="Z55" i="52" s="1"/>
  <c r="Y56" i="52"/>
  <c r="Z56" i="52" s="1"/>
  <c r="Y57" i="52"/>
  <c r="Z57" i="52" s="1"/>
  <c r="Y13" i="53"/>
  <c r="Y14" i="53"/>
  <c r="Z14" i="53" s="1"/>
  <c r="Y15" i="53"/>
  <c r="Z15" i="53" s="1"/>
  <c r="Y16" i="53"/>
  <c r="Z16" i="53" s="1"/>
  <c r="Y17" i="53"/>
  <c r="Z17" i="53" s="1"/>
  <c r="Y18" i="53"/>
  <c r="Z18" i="53" s="1"/>
  <c r="Y19" i="53"/>
  <c r="Z19" i="53" s="1"/>
  <c r="Y20" i="53"/>
  <c r="Z20" i="53" s="1"/>
  <c r="Y21" i="53"/>
  <c r="Z21" i="53" s="1"/>
  <c r="Y22" i="53"/>
  <c r="Z22" i="53" s="1"/>
  <c r="Y23" i="53"/>
  <c r="Z23" i="53" s="1"/>
  <c r="Y24" i="53"/>
  <c r="Z24" i="53" s="1"/>
  <c r="Y25" i="53"/>
  <c r="Z25" i="53" s="1"/>
  <c r="Y26" i="53"/>
  <c r="Z26" i="53" s="1"/>
  <c r="Y27" i="53"/>
  <c r="Z27" i="53" s="1"/>
  <c r="Y28" i="53"/>
  <c r="Z28" i="53" s="1"/>
  <c r="Y29" i="53"/>
  <c r="Z29" i="53" s="1"/>
  <c r="Y30" i="53"/>
  <c r="Z30" i="53" s="1"/>
  <c r="Y31" i="53"/>
  <c r="Z31" i="53" s="1"/>
  <c r="Y32" i="53"/>
  <c r="Z32" i="53" s="1"/>
  <c r="Y33" i="53"/>
  <c r="Z33" i="53" s="1"/>
  <c r="Y34" i="53"/>
  <c r="Z34" i="53" s="1"/>
  <c r="Y35" i="53"/>
  <c r="Z35" i="53" s="1"/>
  <c r="Y36" i="53"/>
  <c r="Z36" i="53" s="1"/>
  <c r="Y37" i="53"/>
  <c r="Z37" i="53" s="1"/>
  <c r="Y38" i="53"/>
  <c r="Z38" i="53" s="1"/>
  <c r="Y39" i="53"/>
  <c r="Z39" i="53" s="1"/>
  <c r="Y40" i="53"/>
  <c r="Z40" i="53" s="1"/>
  <c r="Y41" i="53"/>
  <c r="Y42" i="53"/>
  <c r="Z42" i="53" s="1"/>
  <c r="Y43" i="53"/>
  <c r="Z43" i="53" s="1"/>
  <c r="Y44" i="53"/>
  <c r="Z44" i="53" s="1"/>
  <c r="Y45" i="53"/>
  <c r="Z45" i="53" s="1"/>
  <c r="Y46" i="53"/>
  <c r="Z46" i="53" s="1"/>
  <c r="Y47" i="53"/>
  <c r="Z47" i="53" s="1"/>
  <c r="Y48" i="53"/>
  <c r="Z48" i="53" s="1"/>
  <c r="Y49" i="53"/>
  <c r="Z49" i="53" s="1"/>
  <c r="Y50" i="53"/>
  <c r="Z50" i="53" s="1"/>
  <c r="Y51" i="53"/>
  <c r="Z51" i="53" s="1"/>
  <c r="Y52" i="53"/>
  <c r="Y53" i="53"/>
  <c r="Z53" i="53" s="1"/>
  <c r="Y54" i="53"/>
  <c r="Z54" i="53" s="1"/>
  <c r="Y55" i="53"/>
  <c r="Z55" i="53" s="1"/>
  <c r="Y56" i="53"/>
  <c r="Z56" i="53" s="1"/>
  <c r="Y57" i="53"/>
  <c r="Z57" i="53" s="1"/>
  <c r="Y13" i="54"/>
  <c r="Z13" i="54" s="1"/>
  <c r="Y14" i="54"/>
  <c r="Z14" i="54" s="1"/>
  <c r="Y15" i="54"/>
  <c r="Z15" i="54" s="1"/>
  <c r="Y16" i="54"/>
  <c r="Z16" i="54" s="1"/>
  <c r="Y17" i="54"/>
  <c r="Z17" i="54" s="1"/>
  <c r="Y18" i="54"/>
  <c r="Z18" i="54" s="1"/>
  <c r="Y19" i="54"/>
  <c r="Z19" i="54" s="1"/>
  <c r="Y20" i="54"/>
  <c r="Z20" i="54" s="1"/>
  <c r="Y21" i="54"/>
  <c r="Z21" i="54" s="1"/>
  <c r="Y22" i="54"/>
  <c r="Z22" i="54" s="1"/>
  <c r="Y23" i="54"/>
  <c r="Z23" i="54" s="1"/>
  <c r="Y24" i="54"/>
  <c r="Z24" i="54" s="1"/>
  <c r="Y25" i="54"/>
  <c r="Z25" i="54" s="1"/>
  <c r="Y26" i="54"/>
  <c r="Z26" i="54" s="1"/>
  <c r="Y27" i="54"/>
  <c r="Z27" i="54" s="1"/>
  <c r="Y28" i="54"/>
  <c r="Y29" i="54"/>
  <c r="Z29" i="54" s="1"/>
  <c r="Y30" i="54"/>
  <c r="Z30" i="54" s="1"/>
  <c r="Y31" i="54"/>
  <c r="Z31" i="54" s="1"/>
  <c r="Y32" i="54"/>
  <c r="Z32" i="54" s="1"/>
  <c r="Y33" i="54"/>
  <c r="Z33" i="54" s="1"/>
  <c r="Y34" i="54"/>
  <c r="Z34" i="54" s="1"/>
  <c r="Y35" i="54"/>
  <c r="Z35" i="54" s="1"/>
  <c r="Y36" i="54"/>
  <c r="Z36" i="54" s="1"/>
  <c r="Y37" i="54"/>
  <c r="Z37" i="54" s="1"/>
  <c r="Y38" i="54"/>
  <c r="Z38" i="54" s="1"/>
  <c r="Y39" i="54"/>
  <c r="Y40" i="54"/>
  <c r="Z40" i="54" s="1"/>
  <c r="Y41" i="54"/>
  <c r="Z41" i="54" s="1"/>
  <c r="Y42" i="54"/>
  <c r="Z42" i="54" s="1"/>
  <c r="Y43" i="54"/>
  <c r="Z43" i="54" s="1"/>
  <c r="Y44" i="54"/>
  <c r="Y45" i="54"/>
  <c r="Z45" i="54" s="1"/>
  <c r="Y46" i="54"/>
  <c r="Z46" i="54" s="1"/>
  <c r="Y47" i="54"/>
  <c r="Z47" i="54" s="1"/>
  <c r="Y48" i="54"/>
  <c r="Z48" i="54" s="1"/>
  <c r="Y49" i="54"/>
  <c r="Z49" i="54" s="1"/>
  <c r="Y50" i="54"/>
  <c r="Z50" i="54" s="1"/>
  <c r="Y51" i="54"/>
  <c r="Z51" i="54" s="1"/>
  <c r="Y52" i="54"/>
  <c r="Z52" i="54" s="1"/>
  <c r="Y53" i="54"/>
  <c r="Z53" i="54" s="1"/>
  <c r="Y54" i="54"/>
  <c r="Z54" i="54" s="1"/>
  <c r="Y55" i="54"/>
  <c r="Z55" i="54" s="1"/>
  <c r="Y56" i="54"/>
  <c r="Z56" i="54" s="1"/>
  <c r="Y57" i="54"/>
  <c r="Z57" i="54" s="1"/>
  <c r="Y13" i="55"/>
  <c r="Z13" i="55" s="1"/>
  <c r="Y14" i="55"/>
  <c r="Z14" i="55" s="1"/>
  <c r="Y15" i="55"/>
  <c r="Y16" i="55"/>
  <c r="Z16" i="55" s="1"/>
  <c r="Y17" i="55"/>
  <c r="Z17" i="55" s="1"/>
  <c r="Y18" i="55"/>
  <c r="Z18" i="55" s="1"/>
  <c r="Y19" i="55"/>
  <c r="Z19" i="55" s="1"/>
  <c r="Y20" i="55"/>
  <c r="Z20" i="55" s="1"/>
  <c r="Y21" i="55"/>
  <c r="Z21" i="55" s="1"/>
  <c r="Y22" i="55"/>
  <c r="Z22" i="55" s="1"/>
  <c r="Y23" i="55"/>
  <c r="Z23" i="55" s="1"/>
  <c r="Y24" i="55"/>
  <c r="Z24" i="55" s="1"/>
  <c r="Y25" i="55"/>
  <c r="Z25" i="55" s="1"/>
  <c r="Y26" i="55"/>
  <c r="Y27" i="55"/>
  <c r="Z27" i="55" s="1"/>
  <c r="Y28" i="55"/>
  <c r="Z28" i="55" s="1"/>
  <c r="Y29" i="55"/>
  <c r="Z29" i="55" s="1"/>
  <c r="Y30" i="55"/>
  <c r="Z30" i="55" s="1"/>
  <c r="Y31" i="55"/>
  <c r="Y32" i="55"/>
  <c r="Z32" i="55" s="1"/>
  <c r="Y33" i="55"/>
  <c r="Z33" i="55" s="1"/>
  <c r="Y34" i="55"/>
  <c r="Z34" i="55" s="1"/>
  <c r="Y35" i="55"/>
  <c r="Z35" i="55" s="1"/>
  <c r="Y36" i="55"/>
  <c r="Z36" i="55" s="1"/>
  <c r="Y37" i="55"/>
  <c r="Z37" i="55" s="1"/>
  <c r="Y38" i="55"/>
  <c r="Z38" i="55" s="1"/>
  <c r="Y39" i="55"/>
  <c r="Z39" i="55" s="1"/>
  <c r="Y40" i="55"/>
  <c r="Z40" i="55" s="1"/>
  <c r="Y41" i="55"/>
  <c r="Z41" i="55" s="1"/>
  <c r="Y42" i="55"/>
  <c r="Z42" i="55" s="1"/>
  <c r="Y43" i="55"/>
  <c r="Z43" i="55" s="1"/>
  <c r="Y44" i="55"/>
  <c r="Z44" i="55" s="1"/>
  <c r="Y45" i="55"/>
  <c r="Z45" i="55" s="1"/>
  <c r="Y46" i="55"/>
  <c r="Z46" i="55" s="1"/>
  <c r="Y47" i="55"/>
  <c r="Z47" i="55" s="1"/>
  <c r="Y48" i="55"/>
  <c r="Z48" i="55" s="1"/>
  <c r="Y49" i="55"/>
  <c r="Z49" i="55" s="1"/>
  <c r="Y50" i="55"/>
  <c r="Z50" i="55" s="1"/>
  <c r="Y51" i="55"/>
  <c r="Z51" i="55" s="1"/>
  <c r="Y52" i="55"/>
  <c r="Z52" i="55" s="1"/>
  <c r="Y53" i="55"/>
  <c r="Z53" i="55" s="1"/>
  <c r="Y54" i="55"/>
  <c r="Z54" i="55" s="1"/>
  <c r="Y55" i="55"/>
  <c r="Z55" i="55" s="1"/>
  <c r="Y56" i="55"/>
  <c r="Z56" i="55" s="1"/>
  <c r="Y57" i="55"/>
  <c r="Z57" i="55" s="1"/>
  <c r="Y13" i="56"/>
  <c r="Z13" i="56" s="1"/>
  <c r="Y14" i="56"/>
  <c r="Z14" i="56" s="1"/>
  <c r="Y15" i="56"/>
  <c r="Z15" i="56" s="1"/>
  <c r="Y16" i="56"/>
  <c r="Z16" i="56" s="1"/>
  <c r="Y17" i="56"/>
  <c r="Z17" i="56" s="1"/>
  <c r="Y18" i="56"/>
  <c r="Z18" i="56" s="1"/>
  <c r="Y19" i="56"/>
  <c r="Z19" i="56" s="1"/>
  <c r="Y20" i="56"/>
  <c r="Z20" i="56" s="1"/>
  <c r="Y21" i="56"/>
  <c r="Z21" i="56" s="1"/>
  <c r="Y22" i="56"/>
  <c r="Z22" i="56" s="1"/>
  <c r="Y23" i="56"/>
  <c r="Z23" i="56" s="1"/>
  <c r="Y24" i="56"/>
  <c r="Z24" i="56" s="1"/>
  <c r="Y25" i="56"/>
  <c r="Z25" i="56" s="1"/>
  <c r="Y26" i="56"/>
  <c r="Z26" i="56" s="1"/>
  <c r="Y27" i="56"/>
  <c r="Z27" i="56" s="1"/>
  <c r="Y28" i="56"/>
  <c r="Z28" i="56" s="1"/>
  <c r="Y29" i="56"/>
  <c r="Z29" i="56" s="1"/>
  <c r="Y30" i="56"/>
  <c r="Z30" i="56" s="1"/>
  <c r="Y31" i="56"/>
  <c r="Z31" i="56" s="1"/>
  <c r="Y32" i="56"/>
  <c r="Z32" i="56" s="1"/>
  <c r="Y33" i="56"/>
  <c r="Z33" i="56" s="1"/>
  <c r="Y34" i="56"/>
  <c r="Z34" i="56" s="1"/>
  <c r="Y35" i="56"/>
  <c r="Z35" i="56" s="1"/>
  <c r="Y36" i="56"/>
  <c r="Y37" i="56"/>
  <c r="Z37" i="56" s="1"/>
  <c r="Y38" i="56"/>
  <c r="Z38" i="56" s="1"/>
  <c r="Y39" i="56"/>
  <c r="Z39" i="56" s="1"/>
  <c r="Y40" i="56"/>
  <c r="Z40" i="56" s="1"/>
  <c r="Y41" i="56"/>
  <c r="Z41" i="56" s="1"/>
  <c r="Y42" i="56"/>
  <c r="Z42" i="56" s="1"/>
  <c r="Y43" i="56"/>
  <c r="Z43" i="56" s="1"/>
  <c r="Y44" i="56"/>
  <c r="Z44" i="56" s="1"/>
  <c r="Y45" i="56"/>
  <c r="Z45" i="56" s="1"/>
  <c r="Y46" i="56"/>
  <c r="Z46" i="56" s="1"/>
  <c r="Y47" i="56"/>
  <c r="Z47" i="56" s="1"/>
  <c r="Y48" i="56"/>
  <c r="Z48" i="56" s="1"/>
  <c r="Y49" i="56"/>
  <c r="Z49" i="56" s="1"/>
  <c r="Y50" i="56"/>
  <c r="Z50" i="56" s="1"/>
  <c r="Y51" i="56"/>
  <c r="Z51" i="56" s="1"/>
  <c r="Y52" i="56"/>
  <c r="Z52" i="56" s="1"/>
  <c r="Y53" i="56"/>
  <c r="Z53" i="56" s="1"/>
  <c r="Y54" i="56"/>
  <c r="Z54" i="56" s="1"/>
  <c r="Y55" i="56"/>
  <c r="Z55" i="56" s="1"/>
  <c r="Y56" i="56"/>
  <c r="Z56" i="56" s="1"/>
  <c r="Y57" i="56"/>
  <c r="Z57" i="56" s="1"/>
  <c r="Y13" i="17"/>
  <c r="Z13" i="17" s="1"/>
  <c r="Y14" i="17"/>
  <c r="Z14" i="17" s="1"/>
  <c r="Y15" i="17"/>
  <c r="Z15" i="17" s="1"/>
  <c r="Y16" i="17"/>
  <c r="Z16" i="17" s="1"/>
  <c r="Y17" i="17"/>
  <c r="Z17" i="17" s="1"/>
  <c r="Y18" i="17"/>
  <c r="Z18" i="17" s="1"/>
  <c r="Y19" i="17"/>
  <c r="Z19" i="17" s="1"/>
  <c r="Y20" i="17"/>
  <c r="Z20" i="17" s="1"/>
  <c r="Y21" i="17"/>
  <c r="Z21" i="17" s="1"/>
  <c r="Y22" i="17"/>
  <c r="Z22" i="17" s="1"/>
  <c r="Y23" i="17"/>
  <c r="Z23" i="17" s="1"/>
  <c r="Y24" i="17"/>
  <c r="Z24" i="17" s="1"/>
  <c r="Y25" i="17"/>
  <c r="Z25" i="17" s="1"/>
  <c r="Y26" i="17"/>
  <c r="Z26" i="17" s="1"/>
  <c r="Y27" i="17"/>
  <c r="Z27" i="17" s="1"/>
  <c r="Y28" i="17"/>
  <c r="Z28" i="17" s="1"/>
  <c r="Y29" i="17"/>
  <c r="Z29" i="17" s="1"/>
  <c r="Y30" i="17"/>
  <c r="Z30" i="17" s="1"/>
  <c r="Y31" i="17"/>
  <c r="Z31" i="17" s="1"/>
  <c r="Y32" i="17"/>
  <c r="Z32" i="17" s="1"/>
  <c r="Y33" i="17"/>
  <c r="Z33" i="17" s="1"/>
  <c r="Y34" i="17"/>
  <c r="Z34" i="17" s="1"/>
  <c r="Y35" i="17"/>
  <c r="Z35" i="17" s="1"/>
  <c r="Y36" i="17"/>
  <c r="Z36" i="17" s="1"/>
  <c r="Y37" i="17"/>
  <c r="Z37" i="17" s="1"/>
  <c r="Y38" i="17"/>
  <c r="Z38" i="17" s="1"/>
  <c r="Y39" i="17"/>
  <c r="Z39" i="17" s="1"/>
  <c r="Y40" i="17"/>
  <c r="Z40" i="17" s="1"/>
  <c r="Y41" i="17"/>
  <c r="Z41" i="17" s="1"/>
  <c r="Y42" i="17"/>
  <c r="Z42" i="17" s="1"/>
  <c r="Y43" i="17"/>
  <c r="Z43" i="17" s="1"/>
  <c r="Y44" i="17"/>
  <c r="Z44" i="17" s="1"/>
  <c r="Y45" i="17"/>
  <c r="Z45" i="17" s="1"/>
  <c r="Y46" i="17"/>
  <c r="Z46" i="17" s="1"/>
  <c r="Y47" i="17"/>
  <c r="Z47" i="17" s="1"/>
  <c r="Y48" i="17"/>
  <c r="Z48" i="17" s="1"/>
  <c r="Y49" i="17"/>
  <c r="Z49" i="17" s="1"/>
  <c r="Y50" i="17"/>
  <c r="Z50" i="17" s="1"/>
  <c r="Y51" i="17"/>
  <c r="Z51" i="17" s="1"/>
  <c r="Y52" i="17"/>
  <c r="Z52" i="17" s="1"/>
  <c r="Y53" i="17"/>
  <c r="Z53" i="17" s="1"/>
  <c r="Y54" i="17"/>
  <c r="Z54" i="17" s="1"/>
  <c r="Y55" i="17"/>
  <c r="Z55" i="17" s="1"/>
  <c r="Y56" i="17"/>
  <c r="Z56" i="17" s="1"/>
  <c r="Y57" i="17"/>
  <c r="Z57" i="17" s="1"/>
  <c r="Y12" i="48"/>
  <c r="Z12" i="48" s="1"/>
  <c r="Y12" i="49"/>
  <c r="Z12" i="49" s="1"/>
  <c r="Y12" i="50"/>
  <c r="Z12" i="50" s="1"/>
  <c r="Y12" i="51"/>
  <c r="Z12" i="51" s="1"/>
  <c r="Y12" i="52"/>
  <c r="Z12" i="52" s="1"/>
  <c r="Y12" i="53"/>
  <c r="Z12" i="53" s="1"/>
  <c r="Y12" i="54"/>
  <c r="Z12" i="54" s="1"/>
  <c r="Y12" i="55"/>
  <c r="Z12" i="55" s="1"/>
  <c r="Y12" i="56"/>
  <c r="Z12" i="56" s="1"/>
  <c r="Y12" i="17"/>
  <c r="Z12" i="17" s="1"/>
  <c r="Z58" i="55" l="1"/>
  <c r="Y58" i="55" s="1"/>
  <c r="Z58" i="51"/>
  <c r="Y58" i="51" s="1"/>
  <c r="Z58" i="54"/>
  <c r="Y58" i="54" s="1"/>
  <c r="Z58" i="17"/>
  <c r="Y58" i="17" s="1"/>
  <c r="Z58" i="53"/>
  <c r="Y58" i="53" s="1"/>
  <c r="Z58" i="49"/>
  <c r="Y58" i="49" s="1"/>
  <c r="Z58" i="50"/>
  <c r="Y58" i="50" s="1"/>
  <c r="Z58" i="56"/>
  <c r="Y58" i="56" s="1"/>
  <c r="Z58" i="52"/>
  <c r="Y58" i="52" s="1"/>
  <c r="Z58" i="48"/>
  <c r="Y58" i="48" s="1"/>
  <c r="H19" i="8"/>
  <c r="G19" i="8"/>
  <c r="I20" i="8" l="1"/>
  <c r="E20" i="8" l="1"/>
  <c r="D17" i="8"/>
  <c r="D16" i="8"/>
  <c r="D15" i="8"/>
  <c r="D14" i="8"/>
  <c r="D13" i="8"/>
  <c r="D12" i="8"/>
  <c r="D11" i="8"/>
  <c r="D10" i="8"/>
  <c r="D9" i="8"/>
  <c r="D8" i="8"/>
  <c r="A3" i="56" l="1"/>
  <c r="A3" i="55"/>
  <c r="A3" i="54"/>
  <c r="A3" i="53"/>
  <c r="A3" i="52"/>
  <c r="A3" i="51"/>
  <c r="A3" i="50"/>
  <c r="A3" i="49"/>
  <c r="A3" i="48"/>
  <c r="A3" i="17"/>
  <c r="L13" i="17" l="1"/>
  <c r="L12" i="17"/>
  <c r="I17" i="8" l="1"/>
  <c r="I16" i="8"/>
  <c r="I15" i="8"/>
  <c r="I14" i="8"/>
  <c r="I13" i="8"/>
  <c r="I12" i="8"/>
  <c r="I11" i="8"/>
  <c r="I10" i="8"/>
  <c r="F17" i="8"/>
  <c r="F16" i="8"/>
  <c r="F15" i="8"/>
  <c r="F14" i="8"/>
  <c r="F13" i="8"/>
  <c r="F12" i="8"/>
  <c r="F11" i="8"/>
  <c r="F10" i="8"/>
  <c r="E17" i="8"/>
  <c r="E16" i="8"/>
  <c r="E15" i="8"/>
  <c r="E14" i="8"/>
  <c r="E13" i="8"/>
  <c r="E12" i="8"/>
  <c r="E11" i="8"/>
  <c r="E10" i="8"/>
  <c r="B17" i="8"/>
  <c r="B16" i="8"/>
  <c r="B15" i="8"/>
  <c r="B14" i="8"/>
  <c r="B13" i="8"/>
  <c r="B12" i="8"/>
  <c r="B11" i="8"/>
  <c r="B10" i="8"/>
  <c r="B9" i="8"/>
  <c r="L57" i="56"/>
  <c r="J57" i="56"/>
  <c r="K57" i="56" s="1"/>
  <c r="L56" i="56"/>
  <c r="J56" i="56"/>
  <c r="K56" i="56" s="1"/>
  <c r="L55" i="56"/>
  <c r="J55" i="56"/>
  <c r="K55" i="56" s="1"/>
  <c r="L54" i="56"/>
  <c r="J54" i="56"/>
  <c r="K54" i="56" s="1"/>
  <c r="L53" i="56"/>
  <c r="J53" i="56"/>
  <c r="K53" i="56" s="1"/>
  <c r="L52" i="56"/>
  <c r="J52" i="56"/>
  <c r="K52" i="56" s="1"/>
  <c r="L51" i="56"/>
  <c r="J51" i="56"/>
  <c r="K51" i="56" s="1"/>
  <c r="L50" i="56"/>
  <c r="J50" i="56"/>
  <c r="K50" i="56" s="1"/>
  <c r="L49" i="56"/>
  <c r="J49" i="56"/>
  <c r="K49" i="56" s="1"/>
  <c r="L48" i="56"/>
  <c r="J48" i="56"/>
  <c r="K48" i="56" s="1"/>
  <c r="L47" i="56"/>
  <c r="J47" i="56"/>
  <c r="K47" i="56" s="1"/>
  <c r="L46" i="56"/>
  <c r="J46" i="56"/>
  <c r="K46" i="56" s="1"/>
  <c r="L45" i="56"/>
  <c r="J45" i="56"/>
  <c r="K45" i="56" s="1"/>
  <c r="L44" i="56"/>
  <c r="J44" i="56"/>
  <c r="K44" i="56" s="1"/>
  <c r="L43" i="56"/>
  <c r="J43" i="56"/>
  <c r="K43" i="56" s="1"/>
  <c r="L42" i="56"/>
  <c r="J42" i="56"/>
  <c r="K42" i="56" s="1"/>
  <c r="L41" i="56"/>
  <c r="J41" i="56"/>
  <c r="K41" i="56" s="1"/>
  <c r="L40" i="56"/>
  <c r="J40" i="56"/>
  <c r="K40" i="56" s="1"/>
  <c r="L39" i="56"/>
  <c r="J39" i="56"/>
  <c r="K39" i="56" s="1"/>
  <c r="L38" i="56"/>
  <c r="J38" i="56"/>
  <c r="K38" i="56" s="1"/>
  <c r="L37" i="56"/>
  <c r="J37" i="56"/>
  <c r="K37" i="56" s="1"/>
  <c r="L36" i="56"/>
  <c r="J36" i="56"/>
  <c r="K36" i="56" s="1"/>
  <c r="L35" i="56"/>
  <c r="J35" i="56"/>
  <c r="K35" i="56" s="1"/>
  <c r="L34" i="56"/>
  <c r="J34" i="56"/>
  <c r="K34" i="56" s="1"/>
  <c r="L33" i="56"/>
  <c r="J33" i="56"/>
  <c r="K33" i="56" s="1"/>
  <c r="L32" i="56"/>
  <c r="J32" i="56"/>
  <c r="K32" i="56" s="1"/>
  <c r="L31" i="56"/>
  <c r="J31" i="56"/>
  <c r="K31" i="56" s="1"/>
  <c r="L30" i="56"/>
  <c r="J30" i="56"/>
  <c r="K30" i="56" s="1"/>
  <c r="L29" i="56"/>
  <c r="J29" i="56"/>
  <c r="K29" i="56" s="1"/>
  <c r="L28" i="56"/>
  <c r="J28" i="56"/>
  <c r="K28" i="56" s="1"/>
  <c r="L27" i="56"/>
  <c r="J27" i="56"/>
  <c r="K27" i="56" s="1"/>
  <c r="L26" i="56"/>
  <c r="J26" i="56"/>
  <c r="K26" i="56" s="1"/>
  <c r="L25" i="56"/>
  <c r="J25" i="56"/>
  <c r="K25" i="56" s="1"/>
  <c r="L24" i="56"/>
  <c r="J24" i="56"/>
  <c r="K24" i="56" s="1"/>
  <c r="L23" i="56"/>
  <c r="J23" i="56"/>
  <c r="K23" i="56" s="1"/>
  <c r="L22" i="56"/>
  <c r="J22" i="56"/>
  <c r="K22" i="56" s="1"/>
  <c r="L21" i="56"/>
  <c r="J21" i="56"/>
  <c r="K21" i="56" s="1"/>
  <c r="L20" i="56"/>
  <c r="J20" i="56"/>
  <c r="K20" i="56" s="1"/>
  <c r="L19" i="56"/>
  <c r="J19" i="56"/>
  <c r="K19" i="56" s="1"/>
  <c r="L18" i="56"/>
  <c r="J18" i="56"/>
  <c r="K18" i="56" s="1"/>
  <c r="L17" i="56"/>
  <c r="J17" i="56"/>
  <c r="K17" i="56" s="1"/>
  <c r="L16" i="56"/>
  <c r="J16" i="56"/>
  <c r="K16" i="56" s="1"/>
  <c r="L15" i="56"/>
  <c r="J15" i="56"/>
  <c r="K15" i="56" s="1"/>
  <c r="L14" i="56"/>
  <c r="J14" i="56"/>
  <c r="K14" i="56" s="1"/>
  <c r="L13" i="56"/>
  <c r="J13" i="56"/>
  <c r="K13" i="56" s="1"/>
  <c r="L12" i="56"/>
  <c r="J12" i="56"/>
  <c r="K12" i="56" s="1"/>
  <c r="L57" i="55"/>
  <c r="J57" i="55"/>
  <c r="K57" i="55" s="1"/>
  <c r="L56" i="55"/>
  <c r="J56" i="55"/>
  <c r="K56" i="55" s="1"/>
  <c r="L55" i="55"/>
  <c r="J55" i="55"/>
  <c r="K55" i="55" s="1"/>
  <c r="L54" i="55"/>
  <c r="J54" i="55"/>
  <c r="K54" i="55" s="1"/>
  <c r="L53" i="55"/>
  <c r="J53" i="55"/>
  <c r="K53" i="55" s="1"/>
  <c r="L52" i="55"/>
  <c r="J52" i="55"/>
  <c r="K52" i="55" s="1"/>
  <c r="L51" i="55"/>
  <c r="J51" i="55"/>
  <c r="K51" i="55" s="1"/>
  <c r="L50" i="55"/>
  <c r="J50" i="55"/>
  <c r="K50" i="55" s="1"/>
  <c r="L49" i="55"/>
  <c r="J49" i="55"/>
  <c r="K49" i="55" s="1"/>
  <c r="L48" i="55"/>
  <c r="J48" i="55"/>
  <c r="K48" i="55" s="1"/>
  <c r="L47" i="55"/>
  <c r="J47" i="55"/>
  <c r="K47" i="55" s="1"/>
  <c r="L46" i="55"/>
  <c r="J46" i="55"/>
  <c r="K46" i="55" s="1"/>
  <c r="L45" i="55"/>
  <c r="J45" i="55"/>
  <c r="K45" i="55" s="1"/>
  <c r="L44" i="55"/>
  <c r="J44" i="55"/>
  <c r="K44" i="55" s="1"/>
  <c r="L43" i="55"/>
  <c r="J43" i="55"/>
  <c r="K43" i="55" s="1"/>
  <c r="L42" i="55"/>
  <c r="J42" i="55"/>
  <c r="K42" i="55" s="1"/>
  <c r="L41" i="55"/>
  <c r="J41" i="55"/>
  <c r="L40" i="55"/>
  <c r="J40" i="55"/>
  <c r="K40" i="55" s="1"/>
  <c r="L39" i="55"/>
  <c r="J39" i="55"/>
  <c r="K39" i="55" s="1"/>
  <c r="L38" i="55"/>
  <c r="J38" i="55"/>
  <c r="K38" i="55" s="1"/>
  <c r="L37" i="55"/>
  <c r="J37" i="55"/>
  <c r="L36" i="55"/>
  <c r="J36" i="55"/>
  <c r="K36" i="55" s="1"/>
  <c r="L35" i="55"/>
  <c r="J35" i="55"/>
  <c r="K35" i="55" s="1"/>
  <c r="L34" i="55"/>
  <c r="J34" i="55"/>
  <c r="K34" i="55" s="1"/>
  <c r="L33" i="55"/>
  <c r="J33" i="55"/>
  <c r="K33" i="55" s="1"/>
  <c r="L32" i="55"/>
  <c r="J32" i="55"/>
  <c r="K32" i="55" s="1"/>
  <c r="L31" i="55"/>
  <c r="J31" i="55"/>
  <c r="K31" i="55" s="1"/>
  <c r="L30" i="55"/>
  <c r="J30" i="55"/>
  <c r="K30" i="55" s="1"/>
  <c r="L29" i="55"/>
  <c r="J29" i="55"/>
  <c r="K29" i="55" s="1"/>
  <c r="L28" i="55"/>
  <c r="J28" i="55"/>
  <c r="K28" i="55" s="1"/>
  <c r="L27" i="55"/>
  <c r="J27" i="55"/>
  <c r="L26" i="55"/>
  <c r="J26" i="55"/>
  <c r="K26" i="55" s="1"/>
  <c r="L25" i="55"/>
  <c r="J25" i="55"/>
  <c r="K25" i="55" s="1"/>
  <c r="L24" i="55"/>
  <c r="J24" i="55"/>
  <c r="K24" i="55" s="1"/>
  <c r="L23" i="55"/>
  <c r="J23" i="55"/>
  <c r="L22" i="55"/>
  <c r="J22" i="55"/>
  <c r="K22" i="55" s="1"/>
  <c r="L21" i="55"/>
  <c r="J21" i="55"/>
  <c r="K21" i="55" s="1"/>
  <c r="L20" i="55"/>
  <c r="J20" i="55"/>
  <c r="K20" i="55" s="1"/>
  <c r="L19" i="55"/>
  <c r="J19" i="55"/>
  <c r="K19" i="55" s="1"/>
  <c r="L18" i="55"/>
  <c r="J18" i="55"/>
  <c r="K18" i="55" s="1"/>
  <c r="L17" i="55"/>
  <c r="J17" i="55"/>
  <c r="K17" i="55" s="1"/>
  <c r="L16" i="55"/>
  <c r="J16" i="55"/>
  <c r="K16" i="55" s="1"/>
  <c r="L15" i="55"/>
  <c r="J15" i="55"/>
  <c r="K15" i="55" s="1"/>
  <c r="L14" i="55"/>
  <c r="J14" i="55"/>
  <c r="K14" i="55" s="1"/>
  <c r="L13" i="55"/>
  <c r="J13" i="55"/>
  <c r="K13" i="55" s="1"/>
  <c r="L12" i="55"/>
  <c r="J12" i="55"/>
  <c r="K12" i="55" s="1"/>
  <c r="L57" i="54"/>
  <c r="J57" i="54"/>
  <c r="K57" i="54" s="1"/>
  <c r="L56" i="54"/>
  <c r="J56" i="54"/>
  <c r="K56" i="54" s="1"/>
  <c r="L55" i="54"/>
  <c r="J55" i="54"/>
  <c r="K55" i="54" s="1"/>
  <c r="L54" i="54"/>
  <c r="J54" i="54"/>
  <c r="K54" i="54" s="1"/>
  <c r="L53" i="54"/>
  <c r="J53" i="54"/>
  <c r="K53" i="54" s="1"/>
  <c r="L52" i="54"/>
  <c r="J52" i="54"/>
  <c r="K52" i="54" s="1"/>
  <c r="L51" i="54"/>
  <c r="J51" i="54"/>
  <c r="K51" i="54" s="1"/>
  <c r="L50" i="54"/>
  <c r="J50" i="54"/>
  <c r="K50" i="54" s="1"/>
  <c r="L49" i="54"/>
  <c r="J49" i="54"/>
  <c r="K49" i="54" s="1"/>
  <c r="L48" i="54"/>
  <c r="J48" i="54"/>
  <c r="K48" i="54" s="1"/>
  <c r="L47" i="54"/>
  <c r="J47" i="54"/>
  <c r="K47" i="54" s="1"/>
  <c r="L46" i="54"/>
  <c r="J46" i="54"/>
  <c r="K46" i="54" s="1"/>
  <c r="L45" i="54"/>
  <c r="J45" i="54"/>
  <c r="K45" i="54" s="1"/>
  <c r="L44" i="54"/>
  <c r="J44" i="54"/>
  <c r="K44" i="54" s="1"/>
  <c r="L43" i="54"/>
  <c r="J43" i="54"/>
  <c r="K43" i="54" s="1"/>
  <c r="L42" i="54"/>
  <c r="J42" i="54"/>
  <c r="K42" i="54" s="1"/>
  <c r="L41" i="54"/>
  <c r="J41" i="54"/>
  <c r="K41" i="54" s="1"/>
  <c r="L40" i="54"/>
  <c r="J40" i="54"/>
  <c r="K40" i="54" s="1"/>
  <c r="L39" i="54"/>
  <c r="J39" i="54"/>
  <c r="K39" i="54" s="1"/>
  <c r="L38" i="54"/>
  <c r="J38" i="54"/>
  <c r="K38" i="54" s="1"/>
  <c r="L37" i="54"/>
  <c r="J37" i="54"/>
  <c r="K37" i="54" s="1"/>
  <c r="L36" i="54"/>
  <c r="J36" i="54"/>
  <c r="K36" i="54" s="1"/>
  <c r="L35" i="54"/>
  <c r="J35" i="54"/>
  <c r="K35" i="54" s="1"/>
  <c r="L34" i="54"/>
  <c r="J34" i="54"/>
  <c r="K34" i="54" s="1"/>
  <c r="L33" i="54"/>
  <c r="J33" i="54"/>
  <c r="K33" i="54" s="1"/>
  <c r="L32" i="54"/>
  <c r="J32" i="54"/>
  <c r="K32" i="54" s="1"/>
  <c r="L31" i="54"/>
  <c r="J31" i="54"/>
  <c r="K31" i="54" s="1"/>
  <c r="L30" i="54"/>
  <c r="J30" i="54"/>
  <c r="K30" i="54" s="1"/>
  <c r="L29" i="54"/>
  <c r="J29" i="54"/>
  <c r="K29" i="54" s="1"/>
  <c r="L28" i="54"/>
  <c r="J28" i="54"/>
  <c r="K28" i="54" s="1"/>
  <c r="L27" i="54"/>
  <c r="J27" i="54"/>
  <c r="K27" i="54" s="1"/>
  <c r="L26" i="54"/>
  <c r="J26" i="54"/>
  <c r="K26" i="54" s="1"/>
  <c r="L25" i="54"/>
  <c r="J25" i="54"/>
  <c r="K25" i="54" s="1"/>
  <c r="L24" i="54"/>
  <c r="J24" i="54"/>
  <c r="K24" i="54" s="1"/>
  <c r="L23" i="54"/>
  <c r="J23" i="54"/>
  <c r="K23" i="54" s="1"/>
  <c r="L22" i="54"/>
  <c r="J22" i="54"/>
  <c r="K22" i="54" s="1"/>
  <c r="L21" i="54"/>
  <c r="J21" i="54"/>
  <c r="K21" i="54" s="1"/>
  <c r="L20" i="54"/>
  <c r="J20" i="54"/>
  <c r="K20" i="54" s="1"/>
  <c r="L19" i="54"/>
  <c r="J19" i="54"/>
  <c r="K19" i="54" s="1"/>
  <c r="L18" i="54"/>
  <c r="J18" i="54"/>
  <c r="K18" i="54" s="1"/>
  <c r="L17" i="54"/>
  <c r="J17" i="54"/>
  <c r="K17" i="54" s="1"/>
  <c r="L16" i="54"/>
  <c r="J16" i="54"/>
  <c r="K16" i="54" s="1"/>
  <c r="L15" i="54"/>
  <c r="J15" i="54"/>
  <c r="K15" i="54" s="1"/>
  <c r="L14" i="54"/>
  <c r="J14" i="54"/>
  <c r="K14" i="54" s="1"/>
  <c r="L13" i="54"/>
  <c r="J13" i="54"/>
  <c r="K13" i="54" s="1"/>
  <c r="L12" i="54"/>
  <c r="J12" i="54"/>
  <c r="K12" i="54" s="1"/>
  <c r="L57" i="53"/>
  <c r="J57" i="53"/>
  <c r="K57" i="53" s="1"/>
  <c r="L56" i="53"/>
  <c r="J56" i="53"/>
  <c r="K56" i="53" s="1"/>
  <c r="L55" i="53"/>
  <c r="J55" i="53"/>
  <c r="K55" i="53" s="1"/>
  <c r="L54" i="53"/>
  <c r="J54" i="53"/>
  <c r="K54" i="53" s="1"/>
  <c r="L53" i="53"/>
  <c r="J53" i="53"/>
  <c r="K53" i="53" s="1"/>
  <c r="L52" i="53"/>
  <c r="J52" i="53"/>
  <c r="K52" i="53" s="1"/>
  <c r="L51" i="53"/>
  <c r="J51" i="53"/>
  <c r="K51" i="53" s="1"/>
  <c r="L50" i="53"/>
  <c r="J50" i="53"/>
  <c r="K50" i="53" s="1"/>
  <c r="L49" i="53"/>
  <c r="J49" i="53"/>
  <c r="K49" i="53" s="1"/>
  <c r="L48" i="53"/>
  <c r="J48" i="53"/>
  <c r="K48" i="53" s="1"/>
  <c r="L47" i="53"/>
  <c r="J47" i="53"/>
  <c r="K47" i="53" s="1"/>
  <c r="L46" i="53"/>
  <c r="J46" i="53"/>
  <c r="K46" i="53" s="1"/>
  <c r="L45" i="53"/>
  <c r="J45" i="53"/>
  <c r="K45" i="53" s="1"/>
  <c r="L44" i="53"/>
  <c r="J44" i="53"/>
  <c r="K44" i="53" s="1"/>
  <c r="L43" i="53"/>
  <c r="J43" i="53"/>
  <c r="K43" i="53" s="1"/>
  <c r="L42" i="53"/>
  <c r="J42" i="53"/>
  <c r="K42" i="53" s="1"/>
  <c r="L41" i="53"/>
  <c r="J41" i="53"/>
  <c r="K41" i="53" s="1"/>
  <c r="L40" i="53"/>
  <c r="J40" i="53"/>
  <c r="K40" i="53" s="1"/>
  <c r="L39" i="53"/>
  <c r="J39" i="53"/>
  <c r="K39" i="53" s="1"/>
  <c r="L38" i="53"/>
  <c r="J38" i="53"/>
  <c r="K38" i="53" s="1"/>
  <c r="L37" i="53"/>
  <c r="J37" i="53"/>
  <c r="K37" i="53" s="1"/>
  <c r="L36" i="53"/>
  <c r="J36" i="53"/>
  <c r="K36" i="53" s="1"/>
  <c r="L35" i="53"/>
  <c r="J35" i="53"/>
  <c r="K35" i="53" s="1"/>
  <c r="L34" i="53"/>
  <c r="J34" i="53"/>
  <c r="K34" i="53" s="1"/>
  <c r="L33" i="53"/>
  <c r="J33" i="53"/>
  <c r="K33" i="53" s="1"/>
  <c r="L32" i="53"/>
  <c r="J32" i="53"/>
  <c r="K32" i="53" s="1"/>
  <c r="L31" i="53"/>
  <c r="J31" i="53"/>
  <c r="K31" i="53" s="1"/>
  <c r="L30" i="53"/>
  <c r="J30" i="53"/>
  <c r="K30" i="53" s="1"/>
  <c r="L29" i="53"/>
  <c r="J29" i="53"/>
  <c r="K29" i="53" s="1"/>
  <c r="L28" i="53"/>
  <c r="J28" i="53"/>
  <c r="K28" i="53" s="1"/>
  <c r="L27" i="53"/>
  <c r="J27" i="53"/>
  <c r="K27" i="53" s="1"/>
  <c r="L26" i="53"/>
  <c r="J26" i="53"/>
  <c r="K26" i="53" s="1"/>
  <c r="L25" i="53"/>
  <c r="J25" i="53"/>
  <c r="K25" i="53" s="1"/>
  <c r="L24" i="53"/>
  <c r="J24" i="53"/>
  <c r="K24" i="53" s="1"/>
  <c r="L23" i="53"/>
  <c r="J23" i="53"/>
  <c r="K23" i="53" s="1"/>
  <c r="L22" i="53"/>
  <c r="J22" i="53"/>
  <c r="K22" i="53" s="1"/>
  <c r="L21" i="53"/>
  <c r="J21" i="53"/>
  <c r="K21" i="53" s="1"/>
  <c r="L20" i="53"/>
  <c r="J20" i="53"/>
  <c r="K20" i="53" s="1"/>
  <c r="L19" i="53"/>
  <c r="J19" i="53"/>
  <c r="K19" i="53" s="1"/>
  <c r="L18" i="53"/>
  <c r="J18" i="53"/>
  <c r="K18" i="53" s="1"/>
  <c r="L17" i="53"/>
  <c r="J17" i="53"/>
  <c r="K17" i="53" s="1"/>
  <c r="L16" i="53"/>
  <c r="J16" i="53"/>
  <c r="K16" i="53" s="1"/>
  <c r="L15" i="53"/>
  <c r="J15" i="53"/>
  <c r="K15" i="53" s="1"/>
  <c r="L14" i="53"/>
  <c r="J14" i="53"/>
  <c r="K14" i="53" s="1"/>
  <c r="L13" i="53"/>
  <c r="J13" i="53"/>
  <c r="K13" i="53" s="1"/>
  <c r="L12" i="53"/>
  <c r="J12" i="53"/>
  <c r="K12" i="53" s="1"/>
  <c r="L57" i="52"/>
  <c r="J57" i="52"/>
  <c r="K57" i="52" s="1"/>
  <c r="L56" i="52"/>
  <c r="J56" i="52"/>
  <c r="K56" i="52" s="1"/>
  <c r="L55" i="52"/>
  <c r="J55" i="52"/>
  <c r="K55" i="52" s="1"/>
  <c r="L54" i="52"/>
  <c r="J54" i="52"/>
  <c r="K54" i="52" s="1"/>
  <c r="L53" i="52"/>
  <c r="J53" i="52"/>
  <c r="K53" i="52" s="1"/>
  <c r="L52" i="52"/>
  <c r="J52" i="52"/>
  <c r="K52" i="52" s="1"/>
  <c r="L51" i="52"/>
  <c r="J51" i="52"/>
  <c r="K51" i="52" s="1"/>
  <c r="L50" i="52"/>
  <c r="J50" i="52"/>
  <c r="K50" i="52" s="1"/>
  <c r="L49" i="52"/>
  <c r="J49" i="52"/>
  <c r="K49" i="52" s="1"/>
  <c r="L48" i="52"/>
  <c r="J48" i="52"/>
  <c r="K48" i="52" s="1"/>
  <c r="L47" i="52"/>
  <c r="J47" i="52"/>
  <c r="K47" i="52" s="1"/>
  <c r="L46" i="52"/>
  <c r="J46" i="52"/>
  <c r="K46" i="52" s="1"/>
  <c r="L45" i="52"/>
  <c r="J45" i="52"/>
  <c r="K45" i="52" s="1"/>
  <c r="L44" i="52"/>
  <c r="J44" i="52"/>
  <c r="K44" i="52" s="1"/>
  <c r="L43" i="52"/>
  <c r="J43" i="52"/>
  <c r="K43" i="52" s="1"/>
  <c r="L42" i="52"/>
  <c r="J42" i="52"/>
  <c r="K42" i="52" s="1"/>
  <c r="L41" i="52"/>
  <c r="J41" i="52"/>
  <c r="K41" i="52" s="1"/>
  <c r="L40" i="52"/>
  <c r="J40" i="52"/>
  <c r="K40" i="52" s="1"/>
  <c r="L39" i="52"/>
  <c r="J39" i="52"/>
  <c r="K39" i="52" s="1"/>
  <c r="L38" i="52"/>
  <c r="J38" i="52"/>
  <c r="K38" i="52" s="1"/>
  <c r="L37" i="52"/>
  <c r="J37" i="52"/>
  <c r="K37" i="52" s="1"/>
  <c r="L36" i="52"/>
  <c r="J36" i="52"/>
  <c r="K36" i="52" s="1"/>
  <c r="L35" i="52"/>
  <c r="J35" i="52"/>
  <c r="K35" i="52" s="1"/>
  <c r="L34" i="52"/>
  <c r="J34" i="52"/>
  <c r="K34" i="52" s="1"/>
  <c r="L33" i="52"/>
  <c r="J33" i="52"/>
  <c r="K33" i="52" s="1"/>
  <c r="L32" i="52"/>
  <c r="J32" i="52"/>
  <c r="K32" i="52" s="1"/>
  <c r="L31" i="52"/>
  <c r="J31" i="52"/>
  <c r="K31" i="52" s="1"/>
  <c r="L30" i="52"/>
  <c r="J30" i="52"/>
  <c r="K30" i="52" s="1"/>
  <c r="L29" i="52"/>
  <c r="J29" i="52"/>
  <c r="K29" i="52" s="1"/>
  <c r="L28" i="52"/>
  <c r="J28" i="52"/>
  <c r="K28" i="52" s="1"/>
  <c r="L27" i="52"/>
  <c r="J27" i="52"/>
  <c r="K27" i="52" s="1"/>
  <c r="L26" i="52"/>
  <c r="J26" i="52"/>
  <c r="K26" i="52" s="1"/>
  <c r="L25" i="52"/>
  <c r="J25" i="52"/>
  <c r="K25" i="52" s="1"/>
  <c r="L24" i="52"/>
  <c r="J24" i="52"/>
  <c r="K24" i="52" s="1"/>
  <c r="L23" i="52"/>
  <c r="J23" i="52"/>
  <c r="K23" i="52" s="1"/>
  <c r="L22" i="52"/>
  <c r="J22" i="52"/>
  <c r="K22" i="52" s="1"/>
  <c r="L21" i="52"/>
  <c r="J21" i="52"/>
  <c r="K21" i="52" s="1"/>
  <c r="L20" i="52"/>
  <c r="J20" i="52"/>
  <c r="K20" i="52" s="1"/>
  <c r="L19" i="52"/>
  <c r="J19" i="52"/>
  <c r="K19" i="52" s="1"/>
  <c r="L18" i="52"/>
  <c r="J18" i="52"/>
  <c r="K18" i="52" s="1"/>
  <c r="L17" i="52"/>
  <c r="J17" i="52"/>
  <c r="K17" i="52" s="1"/>
  <c r="L16" i="52"/>
  <c r="J16" i="52"/>
  <c r="K16" i="52" s="1"/>
  <c r="L15" i="52"/>
  <c r="J15" i="52"/>
  <c r="K15" i="52" s="1"/>
  <c r="L14" i="52"/>
  <c r="J14" i="52"/>
  <c r="K14" i="52" s="1"/>
  <c r="L13" i="52"/>
  <c r="J13" i="52"/>
  <c r="K13" i="52" s="1"/>
  <c r="L12" i="52"/>
  <c r="J12" i="52"/>
  <c r="K12" i="52" s="1"/>
  <c r="L57" i="51"/>
  <c r="J57" i="51"/>
  <c r="K57" i="51" s="1"/>
  <c r="L56" i="51"/>
  <c r="J56" i="51"/>
  <c r="K56" i="51" s="1"/>
  <c r="L55" i="51"/>
  <c r="J55" i="51"/>
  <c r="K55" i="51" s="1"/>
  <c r="L54" i="51"/>
  <c r="J54" i="51"/>
  <c r="K54" i="51" s="1"/>
  <c r="L53" i="51"/>
  <c r="J53" i="51"/>
  <c r="K53" i="51" s="1"/>
  <c r="L52" i="51"/>
  <c r="J52" i="51"/>
  <c r="K52" i="51" s="1"/>
  <c r="L51" i="51"/>
  <c r="J51" i="51"/>
  <c r="K51" i="51" s="1"/>
  <c r="L50" i="51"/>
  <c r="J50" i="51"/>
  <c r="K50" i="51" s="1"/>
  <c r="L49" i="51"/>
  <c r="J49" i="51"/>
  <c r="K49" i="51" s="1"/>
  <c r="L48" i="51"/>
  <c r="J48" i="51"/>
  <c r="K48" i="51" s="1"/>
  <c r="L47" i="51"/>
  <c r="J47" i="51"/>
  <c r="K47" i="51" s="1"/>
  <c r="L46" i="51"/>
  <c r="J46" i="51"/>
  <c r="K46" i="51" s="1"/>
  <c r="L45" i="51"/>
  <c r="J45" i="51"/>
  <c r="K45" i="51" s="1"/>
  <c r="L44" i="51"/>
  <c r="J44" i="51"/>
  <c r="K44" i="51" s="1"/>
  <c r="L43" i="51"/>
  <c r="J43" i="51"/>
  <c r="K43" i="51" s="1"/>
  <c r="L42" i="51"/>
  <c r="J42" i="51"/>
  <c r="K42" i="51" s="1"/>
  <c r="L41" i="51"/>
  <c r="J41" i="51"/>
  <c r="K41" i="51" s="1"/>
  <c r="L40" i="51"/>
  <c r="J40" i="51"/>
  <c r="K40" i="51" s="1"/>
  <c r="L39" i="51"/>
  <c r="J39" i="51"/>
  <c r="K39" i="51" s="1"/>
  <c r="L38" i="51"/>
  <c r="J38" i="51"/>
  <c r="K38" i="51" s="1"/>
  <c r="L37" i="51"/>
  <c r="J37" i="51"/>
  <c r="K37" i="51" s="1"/>
  <c r="L36" i="51"/>
  <c r="J36" i="51"/>
  <c r="K36" i="51" s="1"/>
  <c r="L35" i="51"/>
  <c r="J35" i="51"/>
  <c r="K35" i="51" s="1"/>
  <c r="L34" i="51"/>
  <c r="J34" i="51"/>
  <c r="K34" i="51" s="1"/>
  <c r="L33" i="51"/>
  <c r="J33" i="51"/>
  <c r="K33" i="51" s="1"/>
  <c r="L32" i="51"/>
  <c r="J32" i="51"/>
  <c r="K32" i="51" s="1"/>
  <c r="L31" i="51"/>
  <c r="J31" i="51"/>
  <c r="K31" i="51" s="1"/>
  <c r="L30" i="51"/>
  <c r="J30" i="51"/>
  <c r="K30" i="51" s="1"/>
  <c r="L29" i="51"/>
  <c r="J29" i="51"/>
  <c r="K29" i="51" s="1"/>
  <c r="L28" i="51"/>
  <c r="J28" i="51"/>
  <c r="K28" i="51" s="1"/>
  <c r="L27" i="51"/>
  <c r="J27" i="51"/>
  <c r="K27" i="51" s="1"/>
  <c r="L26" i="51"/>
  <c r="J26" i="51"/>
  <c r="K26" i="51" s="1"/>
  <c r="L25" i="51"/>
  <c r="J25" i="51"/>
  <c r="K25" i="51" s="1"/>
  <c r="L24" i="51"/>
  <c r="J24" i="51"/>
  <c r="K24" i="51" s="1"/>
  <c r="L23" i="51"/>
  <c r="J23" i="51"/>
  <c r="K23" i="51" s="1"/>
  <c r="L22" i="51"/>
  <c r="J22" i="51"/>
  <c r="K22" i="51" s="1"/>
  <c r="L21" i="51"/>
  <c r="J21" i="51"/>
  <c r="K21" i="51" s="1"/>
  <c r="L20" i="51"/>
  <c r="J20" i="51"/>
  <c r="K20" i="51" s="1"/>
  <c r="L19" i="51"/>
  <c r="J19" i="51"/>
  <c r="K19" i="51" s="1"/>
  <c r="L18" i="51"/>
  <c r="J18" i="51"/>
  <c r="K18" i="51" s="1"/>
  <c r="L17" i="51"/>
  <c r="J17" i="51"/>
  <c r="K17" i="51" s="1"/>
  <c r="L16" i="51"/>
  <c r="J16" i="51"/>
  <c r="K16" i="51" s="1"/>
  <c r="L15" i="51"/>
  <c r="J15" i="51"/>
  <c r="K15" i="51" s="1"/>
  <c r="L14" i="51"/>
  <c r="J14" i="51"/>
  <c r="K14" i="51" s="1"/>
  <c r="L13" i="51"/>
  <c r="J13" i="51"/>
  <c r="K13" i="51" s="1"/>
  <c r="L12" i="51"/>
  <c r="J12" i="51"/>
  <c r="K12" i="51" s="1"/>
  <c r="L57" i="50"/>
  <c r="J57" i="50"/>
  <c r="K57" i="50" s="1"/>
  <c r="L56" i="50"/>
  <c r="J56" i="50"/>
  <c r="K56" i="50" s="1"/>
  <c r="L55" i="50"/>
  <c r="J55" i="50"/>
  <c r="K55" i="50" s="1"/>
  <c r="L54" i="50"/>
  <c r="J54" i="50"/>
  <c r="K54" i="50" s="1"/>
  <c r="L53" i="50"/>
  <c r="J53" i="50"/>
  <c r="K53" i="50" s="1"/>
  <c r="L52" i="50"/>
  <c r="J52" i="50"/>
  <c r="K52" i="50" s="1"/>
  <c r="L51" i="50"/>
  <c r="J51" i="50"/>
  <c r="K51" i="50" s="1"/>
  <c r="L50" i="50"/>
  <c r="J50" i="50"/>
  <c r="K50" i="50" s="1"/>
  <c r="L49" i="50"/>
  <c r="J49" i="50"/>
  <c r="K49" i="50" s="1"/>
  <c r="L48" i="50"/>
  <c r="J48" i="50"/>
  <c r="K48" i="50" s="1"/>
  <c r="L47" i="50"/>
  <c r="J47" i="50"/>
  <c r="K47" i="50" s="1"/>
  <c r="L46" i="50"/>
  <c r="J46" i="50"/>
  <c r="K46" i="50" s="1"/>
  <c r="L45" i="50"/>
  <c r="J45" i="50"/>
  <c r="K45" i="50" s="1"/>
  <c r="L44" i="50"/>
  <c r="J44" i="50"/>
  <c r="K44" i="50" s="1"/>
  <c r="L43" i="50"/>
  <c r="J43" i="50"/>
  <c r="K43" i="50" s="1"/>
  <c r="L42" i="50"/>
  <c r="J42" i="50"/>
  <c r="K42" i="50" s="1"/>
  <c r="L41" i="50"/>
  <c r="J41" i="50"/>
  <c r="K41" i="50" s="1"/>
  <c r="L40" i="50"/>
  <c r="J40" i="50"/>
  <c r="K40" i="50" s="1"/>
  <c r="L39" i="50"/>
  <c r="J39" i="50"/>
  <c r="K39" i="50" s="1"/>
  <c r="L38" i="50"/>
  <c r="J38" i="50"/>
  <c r="K38" i="50" s="1"/>
  <c r="L37" i="50"/>
  <c r="J37" i="50"/>
  <c r="K37" i="50" s="1"/>
  <c r="L36" i="50"/>
  <c r="J36" i="50"/>
  <c r="K36" i="50" s="1"/>
  <c r="L35" i="50"/>
  <c r="J35" i="50"/>
  <c r="K35" i="50" s="1"/>
  <c r="L34" i="50"/>
  <c r="J34" i="50"/>
  <c r="K34" i="50" s="1"/>
  <c r="L33" i="50"/>
  <c r="J33" i="50"/>
  <c r="K33" i="50" s="1"/>
  <c r="L32" i="50"/>
  <c r="J32" i="50"/>
  <c r="K32" i="50" s="1"/>
  <c r="L31" i="50"/>
  <c r="J31" i="50"/>
  <c r="K31" i="50" s="1"/>
  <c r="L30" i="50"/>
  <c r="J30" i="50"/>
  <c r="K30" i="50" s="1"/>
  <c r="L29" i="50"/>
  <c r="J29" i="50"/>
  <c r="K29" i="50" s="1"/>
  <c r="L28" i="50"/>
  <c r="J28" i="50"/>
  <c r="K28" i="50" s="1"/>
  <c r="L27" i="50"/>
  <c r="J27" i="50"/>
  <c r="K27" i="50" s="1"/>
  <c r="L26" i="50"/>
  <c r="J26" i="50"/>
  <c r="K26" i="50" s="1"/>
  <c r="L25" i="50"/>
  <c r="J25" i="50"/>
  <c r="K25" i="50" s="1"/>
  <c r="L24" i="50"/>
  <c r="J24" i="50"/>
  <c r="K24" i="50" s="1"/>
  <c r="L23" i="50"/>
  <c r="J23" i="50"/>
  <c r="K23" i="50" s="1"/>
  <c r="L22" i="50"/>
  <c r="J22" i="50"/>
  <c r="K22" i="50" s="1"/>
  <c r="L21" i="50"/>
  <c r="J21" i="50"/>
  <c r="K21" i="50" s="1"/>
  <c r="L20" i="50"/>
  <c r="J20" i="50"/>
  <c r="K20" i="50" s="1"/>
  <c r="L19" i="50"/>
  <c r="J19" i="50"/>
  <c r="K19" i="50" s="1"/>
  <c r="L18" i="50"/>
  <c r="J18" i="50"/>
  <c r="K18" i="50" s="1"/>
  <c r="L17" i="50"/>
  <c r="J17" i="50"/>
  <c r="K17" i="50" s="1"/>
  <c r="L16" i="50"/>
  <c r="J16" i="50"/>
  <c r="K16" i="50" s="1"/>
  <c r="L15" i="50"/>
  <c r="J15" i="50"/>
  <c r="K15" i="50" s="1"/>
  <c r="L14" i="50"/>
  <c r="J14" i="50"/>
  <c r="K14" i="50" s="1"/>
  <c r="L13" i="50"/>
  <c r="J13" i="50"/>
  <c r="K13" i="50" s="1"/>
  <c r="L12" i="50"/>
  <c r="J12" i="50"/>
  <c r="K12" i="50" s="1"/>
  <c r="L57" i="49"/>
  <c r="J57" i="49"/>
  <c r="L56" i="49"/>
  <c r="J56" i="49"/>
  <c r="K56" i="49" s="1"/>
  <c r="L55" i="49"/>
  <c r="J55" i="49"/>
  <c r="K55" i="49" s="1"/>
  <c r="L54" i="49"/>
  <c r="J54" i="49"/>
  <c r="K54" i="49" s="1"/>
  <c r="L53" i="49"/>
  <c r="J53" i="49"/>
  <c r="K53" i="49" s="1"/>
  <c r="L52" i="49"/>
  <c r="J52" i="49"/>
  <c r="K52" i="49" s="1"/>
  <c r="L51" i="49"/>
  <c r="J51" i="49"/>
  <c r="K51" i="49" s="1"/>
  <c r="L50" i="49"/>
  <c r="J50" i="49"/>
  <c r="K50" i="49" s="1"/>
  <c r="L49" i="49"/>
  <c r="J49" i="49"/>
  <c r="L48" i="49"/>
  <c r="J48" i="49"/>
  <c r="K48" i="49" s="1"/>
  <c r="L47" i="49"/>
  <c r="J47" i="49"/>
  <c r="K47" i="49" s="1"/>
  <c r="L46" i="49"/>
  <c r="J46" i="49"/>
  <c r="K46" i="49" s="1"/>
  <c r="L45" i="49"/>
  <c r="J45" i="49"/>
  <c r="K45" i="49" s="1"/>
  <c r="L44" i="49"/>
  <c r="J44" i="49"/>
  <c r="K44" i="49" s="1"/>
  <c r="L43" i="49"/>
  <c r="J43" i="49"/>
  <c r="K43" i="49" s="1"/>
  <c r="L42" i="49"/>
  <c r="J42" i="49"/>
  <c r="K42" i="49" s="1"/>
  <c r="L41" i="49"/>
  <c r="J41" i="49"/>
  <c r="K41" i="49" s="1"/>
  <c r="L40" i="49"/>
  <c r="J40" i="49"/>
  <c r="K40" i="49" s="1"/>
  <c r="L39" i="49"/>
  <c r="J39" i="49"/>
  <c r="K39" i="49" s="1"/>
  <c r="L38" i="49"/>
  <c r="J38" i="49"/>
  <c r="K38" i="49" s="1"/>
  <c r="L37" i="49"/>
  <c r="J37" i="49"/>
  <c r="K37" i="49" s="1"/>
  <c r="L36" i="49"/>
  <c r="J36" i="49"/>
  <c r="K36" i="49" s="1"/>
  <c r="L35" i="49"/>
  <c r="J35" i="49"/>
  <c r="K35" i="49" s="1"/>
  <c r="L34" i="49"/>
  <c r="J34" i="49"/>
  <c r="K34" i="49" s="1"/>
  <c r="L33" i="49"/>
  <c r="J33" i="49"/>
  <c r="K33" i="49" s="1"/>
  <c r="L32" i="49"/>
  <c r="J32" i="49"/>
  <c r="K32" i="49" s="1"/>
  <c r="L31" i="49"/>
  <c r="J31" i="49"/>
  <c r="K31" i="49" s="1"/>
  <c r="L30" i="49"/>
  <c r="J30" i="49"/>
  <c r="K30" i="49" s="1"/>
  <c r="L29" i="49"/>
  <c r="J29" i="49"/>
  <c r="K29" i="49" s="1"/>
  <c r="L28" i="49"/>
  <c r="J28" i="49"/>
  <c r="K28" i="49" s="1"/>
  <c r="L27" i="49"/>
  <c r="J27" i="49"/>
  <c r="K27" i="49" s="1"/>
  <c r="L26" i="49"/>
  <c r="J26" i="49"/>
  <c r="K26" i="49" s="1"/>
  <c r="L25" i="49"/>
  <c r="J25" i="49"/>
  <c r="K25" i="49" s="1"/>
  <c r="L24" i="49"/>
  <c r="J24" i="49"/>
  <c r="K24" i="49" s="1"/>
  <c r="L23" i="49"/>
  <c r="J23" i="49"/>
  <c r="K23" i="49" s="1"/>
  <c r="L22" i="49"/>
  <c r="J22" i="49"/>
  <c r="K22" i="49" s="1"/>
  <c r="L21" i="49"/>
  <c r="J21" i="49"/>
  <c r="K21" i="49" s="1"/>
  <c r="L20" i="49"/>
  <c r="J20" i="49"/>
  <c r="K20" i="49" s="1"/>
  <c r="L19" i="49"/>
  <c r="J19" i="49"/>
  <c r="K19" i="49" s="1"/>
  <c r="L18" i="49"/>
  <c r="J18" i="49"/>
  <c r="K18" i="49" s="1"/>
  <c r="L17" i="49"/>
  <c r="J17" i="49"/>
  <c r="K17" i="49" s="1"/>
  <c r="L16" i="49"/>
  <c r="J16" i="49"/>
  <c r="K16" i="49" s="1"/>
  <c r="L15" i="49"/>
  <c r="J15" i="49"/>
  <c r="K15" i="49" s="1"/>
  <c r="L14" i="49"/>
  <c r="J14" i="49"/>
  <c r="K14" i="49" s="1"/>
  <c r="L13" i="49"/>
  <c r="J13" i="49"/>
  <c r="K13" i="49" s="1"/>
  <c r="L12" i="49"/>
  <c r="J12" i="49"/>
  <c r="K12" i="49" s="1"/>
  <c r="L57" i="48"/>
  <c r="J57" i="48"/>
  <c r="K57" i="48" s="1"/>
  <c r="L56" i="48"/>
  <c r="J56" i="48"/>
  <c r="K56" i="48" s="1"/>
  <c r="L55" i="48"/>
  <c r="J55" i="48"/>
  <c r="K55" i="48" s="1"/>
  <c r="L54" i="48"/>
  <c r="J54" i="48"/>
  <c r="K54" i="48" s="1"/>
  <c r="L53" i="48"/>
  <c r="J53" i="48"/>
  <c r="K53" i="48" s="1"/>
  <c r="L52" i="48"/>
  <c r="J52" i="48"/>
  <c r="K52" i="48" s="1"/>
  <c r="L51" i="48"/>
  <c r="J51" i="48"/>
  <c r="K51" i="48" s="1"/>
  <c r="L50" i="48"/>
  <c r="J50" i="48"/>
  <c r="K50" i="48" s="1"/>
  <c r="L49" i="48"/>
  <c r="J49" i="48"/>
  <c r="K49" i="48" s="1"/>
  <c r="L48" i="48"/>
  <c r="J48" i="48"/>
  <c r="K48" i="48" s="1"/>
  <c r="L47" i="48"/>
  <c r="J47" i="48"/>
  <c r="K47" i="48" s="1"/>
  <c r="L46" i="48"/>
  <c r="J46" i="48"/>
  <c r="K46" i="48" s="1"/>
  <c r="L45" i="48"/>
  <c r="J45" i="48"/>
  <c r="K45" i="48" s="1"/>
  <c r="L44" i="48"/>
  <c r="J44" i="48"/>
  <c r="K44" i="48" s="1"/>
  <c r="L43" i="48"/>
  <c r="J43" i="48"/>
  <c r="K43" i="48" s="1"/>
  <c r="L42" i="48"/>
  <c r="J42" i="48"/>
  <c r="K42" i="48" s="1"/>
  <c r="L41" i="48"/>
  <c r="J41" i="48"/>
  <c r="K41" i="48" s="1"/>
  <c r="L40" i="48"/>
  <c r="J40" i="48"/>
  <c r="K40" i="48" s="1"/>
  <c r="L39" i="48"/>
  <c r="J39" i="48"/>
  <c r="K39" i="48" s="1"/>
  <c r="L38" i="48"/>
  <c r="J38" i="48"/>
  <c r="K38" i="48" s="1"/>
  <c r="L37" i="48"/>
  <c r="J37" i="48"/>
  <c r="K37" i="48" s="1"/>
  <c r="L36" i="48"/>
  <c r="J36" i="48"/>
  <c r="K36" i="48" s="1"/>
  <c r="L35" i="48"/>
  <c r="J35" i="48"/>
  <c r="K35" i="48" s="1"/>
  <c r="L34" i="48"/>
  <c r="J34" i="48"/>
  <c r="K34" i="48" s="1"/>
  <c r="L33" i="48"/>
  <c r="J33" i="48"/>
  <c r="K33" i="48" s="1"/>
  <c r="L32" i="48"/>
  <c r="J32" i="48"/>
  <c r="K32" i="48" s="1"/>
  <c r="L31" i="48"/>
  <c r="J31" i="48"/>
  <c r="K31" i="48" s="1"/>
  <c r="L30" i="48"/>
  <c r="J30" i="48"/>
  <c r="K30" i="48" s="1"/>
  <c r="L29" i="48"/>
  <c r="J29" i="48"/>
  <c r="K29" i="48" s="1"/>
  <c r="L28" i="48"/>
  <c r="J28" i="48"/>
  <c r="K28" i="48" s="1"/>
  <c r="L27" i="48"/>
  <c r="J27" i="48"/>
  <c r="K27" i="48" s="1"/>
  <c r="L26" i="48"/>
  <c r="J26" i="48"/>
  <c r="K26" i="48" s="1"/>
  <c r="L25" i="48"/>
  <c r="J25" i="48"/>
  <c r="K25" i="48" s="1"/>
  <c r="L24" i="48"/>
  <c r="J24" i="48"/>
  <c r="K24" i="48" s="1"/>
  <c r="L23" i="48"/>
  <c r="J23" i="48"/>
  <c r="K23" i="48" s="1"/>
  <c r="L22" i="48"/>
  <c r="J22" i="48"/>
  <c r="K22" i="48" s="1"/>
  <c r="L21" i="48"/>
  <c r="J21" i="48"/>
  <c r="K21" i="48" s="1"/>
  <c r="L20" i="48"/>
  <c r="J20" i="48"/>
  <c r="K20" i="48" s="1"/>
  <c r="L19" i="48"/>
  <c r="J19" i="48"/>
  <c r="K19" i="48" s="1"/>
  <c r="L18" i="48"/>
  <c r="J18" i="48"/>
  <c r="K18" i="48" s="1"/>
  <c r="L17" i="48"/>
  <c r="J17" i="48"/>
  <c r="K17" i="48" s="1"/>
  <c r="L16" i="48"/>
  <c r="J16" i="48"/>
  <c r="K16" i="48" s="1"/>
  <c r="L15" i="48"/>
  <c r="J15" i="48"/>
  <c r="K15" i="48" s="1"/>
  <c r="L14" i="48"/>
  <c r="J14" i="48"/>
  <c r="K14" i="48" s="1"/>
  <c r="L13" i="48"/>
  <c r="J13" i="48"/>
  <c r="K13" i="48" s="1"/>
  <c r="L12" i="48"/>
  <c r="J12" i="48"/>
  <c r="K12" i="48" s="1"/>
  <c r="A20" i="8"/>
  <c r="L34" i="17"/>
  <c r="L35" i="17"/>
  <c r="L36" i="17"/>
  <c r="L37" i="17"/>
  <c r="L38" i="17"/>
  <c r="L39" i="17"/>
  <c r="L40" i="17"/>
  <c r="L41" i="17"/>
  <c r="L42" i="17"/>
  <c r="L43" i="17"/>
  <c r="L44" i="17"/>
  <c r="L45" i="17"/>
  <c r="L46" i="17"/>
  <c r="L47" i="17"/>
  <c r="L48" i="17"/>
  <c r="L49" i="17"/>
  <c r="L50" i="17"/>
  <c r="L51" i="17"/>
  <c r="L52" i="17"/>
  <c r="L53" i="17"/>
  <c r="L54" i="17"/>
  <c r="L55" i="17"/>
  <c r="L56" i="17"/>
  <c r="L57" i="17"/>
  <c r="L33" i="17"/>
  <c r="L14" i="17"/>
  <c r="L15" i="17"/>
  <c r="L16" i="17"/>
  <c r="L17" i="17"/>
  <c r="L18" i="17"/>
  <c r="L19" i="17"/>
  <c r="L20" i="17"/>
  <c r="L21" i="17"/>
  <c r="L22" i="17"/>
  <c r="L23" i="17"/>
  <c r="L24" i="17"/>
  <c r="L25" i="17"/>
  <c r="L26" i="17"/>
  <c r="L27" i="17"/>
  <c r="L28" i="17"/>
  <c r="L29" i="17"/>
  <c r="L30" i="17"/>
  <c r="L31" i="17"/>
  <c r="L32" i="17"/>
  <c r="J34" i="17"/>
  <c r="K34" i="17" s="1"/>
  <c r="J35" i="17"/>
  <c r="K35" i="17" s="1"/>
  <c r="J36" i="17"/>
  <c r="K36" i="17" s="1"/>
  <c r="J37" i="17"/>
  <c r="K37" i="17" s="1"/>
  <c r="J38" i="17"/>
  <c r="K38" i="17" s="1"/>
  <c r="J39" i="17"/>
  <c r="K39" i="17" s="1"/>
  <c r="J40" i="17"/>
  <c r="K40" i="17" s="1"/>
  <c r="J41" i="17"/>
  <c r="K41" i="17" s="1"/>
  <c r="J42" i="17"/>
  <c r="K42" i="17" s="1"/>
  <c r="J43" i="17"/>
  <c r="K43" i="17" s="1"/>
  <c r="J44" i="17"/>
  <c r="K44" i="17" s="1"/>
  <c r="J45" i="17"/>
  <c r="K45" i="17" s="1"/>
  <c r="J46" i="17"/>
  <c r="K46" i="17" s="1"/>
  <c r="J47" i="17"/>
  <c r="K47" i="17" s="1"/>
  <c r="J48" i="17"/>
  <c r="K48" i="17" s="1"/>
  <c r="J49" i="17"/>
  <c r="K49" i="17" s="1"/>
  <c r="J50" i="17"/>
  <c r="K50" i="17" s="1"/>
  <c r="J51" i="17"/>
  <c r="K51" i="17" s="1"/>
  <c r="J52" i="17"/>
  <c r="K52" i="17" s="1"/>
  <c r="J53" i="17"/>
  <c r="K53" i="17" s="1"/>
  <c r="J54" i="17"/>
  <c r="K54" i="17" s="1"/>
  <c r="J55" i="17"/>
  <c r="K55" i="17" s="1"/>
  <c r="J56" i="17"/>
  <c r="K56" i="17" s="1"/>
  <c r="J57" i="17"/>
  <c r="K57" i="17" s="1"/>
  <c r="J33" i="17"/>
  <c r="K33" i="17" s="1"/>
  <c r="J13" i="17"/>
  <c r="K13" i="17" s="1"/>
  <c r="J14" i="17"/>
  <c r="K14" i="17" s="1"/>
  <c r="J15" i="17"/>
  <c r="K15" i="17" s="1"/>
  <c r="J16" i="17"/>
  <c r="K16" i="17" s="1"/>
  <c r="J17" i="17"/>
  <c r="K17" i="17" s="1"/>
  <c r="J18" i="17"/>
  <c r="K18" i="17" s="1"/>
  <c r="J19" i="17"/>
  <c r="K19" i="17" s="1"/>
  <c r="J20" i="17"/>
  <c r="K20" i="17" s="1"/>
  <c r="J21" i="17"/>
  <c r="K21" i="17" s="1"/>
  <c r="J22" i="17"/>
  <c r="K22" i="17" s="1"/>
  <c r="J23" i="17"/>
  <c r="K23" i="17" s="1"/>
  <c r="J24" i="17"/>
  <c r="K24" i="17" s="1"/>
  <c r="J25" i="17"/>
  <c r="K25" i="17" s="1"/>
  <c r="J26" i="17"/>
  <c r="K26" i="17" s="1"/>
  <c r="J27" i="17"/>
  <c r="K27" i="17" s="1"/>
  <c r="J28" i="17"/>
  <c r="K28" i="17" s="1"/>
  <c r="J29" i="17"/>
  <c r="K29" i="17" s="1"/>
  <c r="J30" i="17"/>
  <c r="K30" i="17" s="1"/>
  <c r="J31" i="17"/>
  <c r="K31" i="17" s="1"/>
  <c r="J32" i="17"/>
  <c r="K32" i="17" s="1"/>
  <c r="J12" i="17"/>
  <c r="K12" i="17" s="1"/>
  <c r="M41" i="55" l="1"/>
  <c r="P41" i="55" s="1"/>
  <c r="K41" i="55"/>
  <c r="M27" i="55"/>
  <c r="P27" i="55" s="1"/>
  <c r="K27" i="55"/>
  <c r="M49" i="49"/>
  <c r="K49" i="49"/>
  <c r="M37" i="55"/>
  <c r="P37" i="55" s="1"/>
  <c r="K37" i="55"/>
  <c r="M57" i="49"/>
  <c r="K57" i="49"/>
  <c r="M23" i="55"/>
  <c r="P23" i="55" s="1"/>
  <c r="K23" i="55"/>
  <c r="M56" i="49"/>
  <c r="P56" i="49" s="1"/>
  <c r="M26" i="52"/>
  <c r="P26" i="52" s="1"/>
  <c r="M30" i="52"/>
  <c r="P30" i="52" s="1"/>
  <c r="M52" i="52"/>
  <c r="P52" i="52" s="1"/>
  <c r="M56" i="52"/>
  <c r="P56" i="52" s="1"/>
  <c r="M22" i="55"/>
  <c r="P22" i="55" s="1"/>
  <c r="M36" i="55"/>
  <c r="P36" i="55" s="1"/>
  <c r="M40" i="55"/>
  <c r="P40" i="55" s="1"/>
  <c r="X49" i="49"/>
  <c r="P49" i="49"/>
  <c r="X57" i="49"/>
  <c r="P57" i="49"/>
  <c r="M53" i="48"/>
  <c r="X53" i="48" s="1"/>
  <c r="M56" i="48"/>
  <c r="P56" i="48" s="1"/>
  <c r="M57" i="48"/>
  <c r="W57" i="48" s="1"/>
  <c r="V58" i="56"/>
  <c r="V58" i="55"/>
  <c r="V58" i="54"/>
  <c r="V58" i="53"/>
  <c r="V58" i="52"/>
  <c r="V58" i="51"/>
  <c r="V58" i="50"/>
  <c r="V58" i="49"/>
  <c r="V58" i="48"/>
  <c r="M45" i="55"/>
  <c r="M44" i="53"/>
  <c r="M45" i="53"/>
  <c r="M52" i="53"/>
  <c r="M56" i="55"/>
  <c r="M57" i="55"/>
  <c r="M18" i="51"/>
  <c r="M19" i="51"/>
  <c r="M33" i="51"/>
  <c r="M48" i="51"/>
  <c r="M49" i="51"/>
  <c r="P49" i="51" s="1"/>
  <c r="M52" i="51"/>
  <c r="M56" i="51"/>
  <c r="M57" i="51"/>
  <c r="M57" i="54"/>
  <c r="M54" i="50"/>
  <c r="M55" i="50"/>
  <c r="M21" i="50"/>
  <c r="M32" i="50"/>
  <c r="M28" i="49"/>
  <c r="M17" i="48"/>
  <c r="P17" i="48" s="1"/>
  <c r="M21" i="48"/>
  <c r="M24" i="48"/>
  <c r="M24" i="56"/>
  <c r="M25" i="56"/>
  <c r="M39" i="56"/>
  <c r="M16" i="54"/>
  <c r="M21" i="54"/>
  <c r="M25" i="54"/>
  <c r="M55" i="53"/>
  <c r="M44" i="50"/>
  <c r="M20" i="49"/>
  <c r="M35" i="48"/>
  <c r="P35" i="48" s="1"/>
  <c r="M43" i="48"/>
  <c r="M46" i="56"/>
  <c r="M54" i="56"/>
  <c r="M22" i="56"/>
  <c r="M23" i="56"/>
  <c r="M30" i="56"/>
  <c r="M31" i="56"/>
  <c r="M36" i="56"/>
  <c r="M44" i="56"/>
  <c r="M16" i="55"/>
  <c r="M35" i="54"/>
  <c r="M47" i="54"/>
  <c r="X47" i="54" s="1"/>
  <c r="M50" i="54"/>
  <c r="N50" i="54" s="1"/>
  <c r="M54" i="54"/>
  <c r="W54" i="54" s="1"/>
  <c r="M27" i="54"/>
  <c r="M29" i="53"/>
  <c r="M54" i="53"/>
  <c r="M15" i="53"/>
  <c r="M19" i="53"/>
  <c r="M26" i="53"/>
  <c r="M27" i="53"/>
  <c r="M19" i="52"/>
  <c r="M20" i="52"/>
  <c r="M33" i="52"/>
  <c r="M38" i="52"/>
  <c r="X38" i="52" s="1"/>
  <c r="M42" i="52"/>
  <c r="M45" i="52"/>
  <c r="M24" i="51"/>
  <c r="M27" i="50"/>
  <c r="M12" i="49"/>
  <c r="P12" i="49" s="1"/>
  <c r="M38" i="49"/>
  <c r="M42" i="49"/>
  <c r="M33" i="49"/>
  <c r="M36" i="49"/>
  <c r="M37" i="49"/>
  <c r="M47" i="48"/>
  <c r="P47" i="48" s="1"/>
  <c r="M36" i="48"/>
  <c r="M37" i="48"/>
  <c r="M18" i="56"/>
  <c r="M37" i="56"/>
  <c r="M55" i="56"/>
  <c r="M16" i="56"/>
  <c r="W31" i="56"/>
  <c r="M32" i="56"/>
  <c r="M27" i="56"/>
  <c r="P27" i="56" s="1"/>
  <c r="M42" i="56"/>
  <c r="M48" i="56"/>
  <c r="M52" i="56"/>
  <c r="M53" i="56"/>
  <c r="M32" i="55"/>
  <c r="M34" i="55"/>
  <c r="M46" i="55"/>
  <c r="M47" i="55"/>
  <c r="M50" i="55"/>
  <c r="M54" i="55"/>
  <c r="M14" i="55"/>
  <c r="M15" i="55"/>
  <c r="W15" i="55" s="1"/>
  <c r="W45" i="55"/>
  <c r="M30" i="55"/>
  <c r="M31" i="55"/>
  <c r="M17" i="55"/>
  <c r="M20" i="55"/>
  <c r="M15" i="54"/>
  <c r="M12" i="54"/>
  <c r="M19" i="54"/>
  <c r="M42" i="54"/>
  <c r="M55" i="54"/>
  <c r="M43" i="54"/>
  <c r="M29" i="54"/>
  <c r="M39" i="54"/>
  <c r="N39" i="54" s="1"/>
  <c r="M52" i="54"/>
  <c r="M53" i="54"/>
  <c r="M32" i="53"/>
  <c r="M36" i="53"/>
  <c r="M34" i="53"/>
  <c r="M13" i="53"/>
  <c r="M31" i="53"/>
  <c r="M38" i="53"/>
  <c r="M14" i="52"/>
  <c r="M49" i="52"/>
  <c r="M23" i="52"/>
  <c r="M24" i="52"/>
  <c r="N24" i="52" s="1"/>
  <c r="M28" i="51"/>
  <c r="N28" i="51" s="1"/>
  <c r="M29" i="51"/>
  <c r="M32" i="51"/>
  <c r="N32" i="51" s="1"/>
  <c r="M42" i="51"/>
  <c r="M43" i="51"/>
  <c r="M46" i="51"/>
  <c r="M50" i="51"/>
  <c r="M54" i="51"/>
  <c r="M22" i="51"/>
  <c r="N22" i="51" s="1"/>
  <c r="M23" i="51"/>
  <c r="M36" i="51"/>
  <c r="W36" i="51" s="1"/>
  <c r="M40" i="51"/>
  <c r="M41" i="51"/>
  <c r="M25" i="50"/>
  <c r="M42" i="50"/>
  <c r="M48" i="50"/>
  <c r="M19" i="50"/>
  <c r="M46" i="50"/>
  <c r="M52" i="50"/>
  <c r="M53" i="50"/>
  <c r="M16" i="50"/>
  <c r="M23" i="50"/>
  <c r="M34" i="50"/>
  <c r="M36" i="50"/>
  <c r="M37" i="50"/>
  <c r="M57" i="50"/>
  <c r="P57" i="50" s="1"/>
  <c r="M14" i="49"/>
  <c r="N14" i="49" s="1"/>
  <c r="M15" i="49"/>
  <c r="M30" i="49"/>
  <c r="X30" i="49" s="1"/>
  <c r="M31" i="49"/>
  <c r="M46" i="49"/>
  <c r="M47" i="49"/>
  <c r="M50" i="49"/>
  <c r="M51" i="49"/>
  <c r="M22" i="49"/>
  <c r="X22" i="49" s="1"/>
  <c r="M23" i="49"/>
  <c r="M34" i="49"/>
  <c r="M41" i="49"/>
  <c r="M44" i="49"/>
  <c r="N44" i="49" s="1"/>
  <c r="M45" i="49"/>
  <c r="W24" i="48"/>
  <c r="M50" i="48"/>
  <c r="X50" i="48" s="1"/>
  <c r="M15" i="48"/>
  <c r="W15" i="48" s="1"/>
  <c r="M16" i="48"/>
  <c r="M27" i="48"/>
  <c r="M20" i="48"/>
  <c r="M22" i="48"/>
  <c r="M31" i="48"/>
  <c r="M32" i="48"/>
  <c r="M39" i="48"/>
  <c r="N39" i="48" s="1"/>
  <c r="M12" i="56"/>
  <c r="P12" i="56" s="1"/>
  <c r="M14" i="56"/>
  <c r="M15" i="56"/>
  <c r="M17" i="56"/>
  <c r="M19" i="56"/>
  <c r="M26" i="56"/>
  <c r="M34" i="56"/>
  <c r="M35" i="56"/>
  <c r="M40" i="56"/>
  <c r="M41" i="56"/>
  <c r="M43" i="56"/>
  <c r="M45" i="56"/>
  <c r="M47" i="56"/>
  <c r="M49" i="56"/>
  <c r="M13" i="56"/>
  <c r="M20" i="56"/>
  <c r="M38" i="56"/>
  <c r="M21" i="56"/>
  <c r="M28" i="56"/>
  <c r="M29" i="56"/>
  <c r="M33" i="56"/>
  <c r="M50" i="56"/>
  <c r="M51" i="56"/>
  <c r="M56" i="56"/>
  <c r="M57" i="56"/>
  <c r="P57" i="56" s="1"/>
  <c r="M12" i="55"/>
  <c r="M13" i="55"/>
  <c r="M19" i="55"/>
  <c r="M28" i="55"/>
  <c r="M29" i="55"/>
  <c r="M33" i="55"/>
  <c r="M42" i="55"/>
  <c r="M43" i="55"/>
  <c r="M49" i="55"/>
  <c r="M52" i="55"/>
  <c r="M53" i="55"/>
  <c r="M21" i="55"/>
  <c r="M35" i="55"/>
  <c r="M51" i="55"/>
  <c r="M24" i="55"/>
  <c r="M25" i="55"/>
  <c r="M38" i="55"/>
  <c r="M39" i="55"/>
  <c r="M55" i="55"/>
  <c r="M20" i="54"/>
  <c r="M22" i="54"/>
  <c r="M23" i="54"/>
  <c r="M24" i="54"/>
  <c r="M34" i="54"/>
  <c r="M36" i="54"/>
  <c r="M37" i="54"/>
  <c r="M41" i="54"/>
  <c r="M46" i="54"/>
  <c r="M48" i="54"/>
  <c r="M44" i="54"/>
  <c r="M45" i="54"/>
  <c r="M49" i="54"/>
  <c r="M56" i="54"/>
  <c r="M13" i="54"/>
  <c r="M17" i="54"/>
  <c r="M28" i="54"/>
  <c r="P28" i="54" s="1"/>
  <c r="M30" i="54"/>
  <c r="M31" i="54"/>
  <c r="M32" i="54"/>
  <c r="P32" i="54" s="1"/>
  <c r="M33" i="54"/>
  <c r="M38" i="54"/>
  <c r="M40" i="54"/>
  <c r="M51" i="54"/>
  <c r="M22" i="53"/>
  <c r="M23" i="53"/>
  <c r="M28" i="53"/>
  <c r="M30" i="53"/>
  <c r="M33" i="53"/>
  <c r="P33" i="53" s="1"/>
  <c r="M37" i="53"/>
  <c r="M42" i="53"/>
  <c r="M48" i="53"/>
  <c r="M49" i="53"/>
  <c r="M20" i="53"/>
  <c r="M46" i="53"/>
  <c r="M53" i="53"/>
  <c r="M12" i="53"/>
  <c r="P12" i="53" s="1"/>
  <c r="M14" i="53"/>
  <c r="M16" i="53"/>
  <c r="M18" i="53"/>
  <c r="M24" i="53"/>
  <c r="M40" i="53"/>
  <c r="M41" i="53"/>
  <c r="M50" i="53"/>
  <c r="M56" i="53"/>
  <c r="M57" i="53"/>
  <c r="M16" i="52"/>
  <c r="M22" i="52"/>
  <c r="M32" i="52"/>
  <c r="M37" i="52"/>
  <c r="P37" i="52" s="1"/>
  <c r="M44" i="52"/>
  <c r="M46" i="52"/>
  <c r="M53" i="52"/>
  <c r="P53" i="52" s="1"/>
  <c r="M27" i="52"/>
  <c r="M54" i="52"/>
  <c r="M12" i="52"/>
  <c r="M15" i="52"/>
  <c r="M18" i="52"/>
  <c r="M28" i="52"/>
  <c r="M31" i="52"/>
  <c r="M34" i="52"/>
  <c r="M41" i="52"/>
  <c r="M48" i="52"/>
  <c r="M50" i="52"/>
  <c r="M57" i="52"/>
  <c r="P57" i="52" s="1"/>
  <c r="M12" i="51"/>
  <c r="M14" i="51"/>
  <c r="N14" i="51" s="1"/>
  <c r="M20" i="51"/>
  <c r="M26" i="51"/>
  <c r="M27" i="51"/>
  <c r="M34" i="51"/>
  <c r="M35" i="51"/>
  <c r="M51" i="51"/>
  <c r="M15" i="51"/>
  <c r="M31" i="51"/>
  <c r="M38" i="51"/>
  <c r="M39" i="51"/>
  <c r="M44" i="51"/>
  <c r="M45" i="51"/>
  <c r="M55" i="51"/>
  <c r="M16" i="51"/>
  <c r="M37" i="51"/>
  <c r="M47" i="51"/>
  <c r="M53" i="51"/>
  <c r="M17" i="50"/>
  <c r="M18" i="50"/>
  <c r="M35" i="50"/>
  <c r="M45" i="50"/>
  <c r="M47" i="50"/>
  <c r="M49" i="50"/>
  <c r="M56" i="50"/>
  <c r="M22" i="50"/>
  <c r="X22" i="50" s="1"/>
  <c r="M28" i="50"/>
  <c r="M29" i="50"/>
  <c r="M43" i="50"/>
  <c r="M50" i="50"/>
  <c r="M12" i="50"/>
  <c r="P12" i="50" s="1"/>
  <c r="M13" i="50"/>
  <c r="M20" i="50"/>
  <c r="M24" i="50"/>
  <c r="M26" i="50"/>
  <c r="M33" i="50"/>
  <c r="M38" i="50"/>
  <c r="M39" i="50"/>
  <c r="M51" i="50"/>
  <c r="M13" i="49"/>
  <c r="M16" i="49"/>
  <c r="M21" i="49"/>
  <c r="M24" i="49"/>
  <c r="M29" i="49"/>
  <c r="M32" i="49"/>
  <c r="M35" i="49"/>
  <c r="M43" i="49"/>
  <c r="M54" i="49"/>
  <c r="M55" i="49"/>
  <c r="M17" i="49"/>
  <c r="M19" i="49"/>
  <c r="M25" i="49"/>
  <c r="M27" i="49"/>
  <c r="N49" i="49"/>
  <c r="W56" i="49"/>
  <c r="N57" i="49"/>
  <c r="M52" i="49"/>
  <c r="M53" i="49"/>
  <c r="W57" i="49"/>
  <c r="M39" i="49"/>
  <c r="M19" i="48"/>
  <c r="P19" i="48" s="1"/>
  <c r="M34" i="48"/>
  <c r="M38" i="48"/>
  <c r="M42" i="48"/>
  <c r="M44" i="48"/>
  <c r="N44" i="48" s="1"/>
  <c r="M46" i="48"/>
  <c r="N46" i="48" s="1"/>
  <c r="M48" i="48"/>
  <c r="M54" i="48"/>
  <c r="M55" i="48"/>
  <c r="W55" i="48" s="1"/>
  <c r="M33" i="48"/>
  <c r="M41" i="48"/>
  <c r="M45" i="48"/>
  <c r="P45" i="48" s="1"/>
  <c r="M49" i="48"/>
  <c r="W56" i="48"/>
  <c r="N57" i="48"/>
  <c r="M12" i="48"/>
  <c r="P12" i="48" s="1"/>
  <c r="M18" i="48"/>
  <c r="M23" i="48"/>
  <c r="M25" i="48"/>
  <c r="M28" i="48"/>
  <c r="M51" i="48"/>
  <c r="N41" i="55"/>
  <c r="X41" i="55"/>
  <c r="W23" i="55"/>
  <c r="W36" i="55"/>
  <c r="W37" i="55"/>
  <c r="X22" i="55"/>
  <c r="N22" i="55"/>
  <c r="W22" i="55"/>
  <c r="X23" i="55"/>
  <c r="N23" i="55"/>
  <c r="X36" i="55"/>
  <c r="N36" i="55"/>
  <c r="N37" i="55"/>
  <c r="X37" i="55"/>
  <c r="N27" i="55"/>
  <c r="X27" i="55"/>
  <c r="X40" i="55"/>
  <c r="W47" i="55"/>
  <c r="W27" i="55"/>
  <c r="W40" i="55"/>
  <c r="W41" i="55"/>
  <c r="N49" i="55"/>
  <c r="M18" i="55"/>
  <c r="P18" i="55" s="1"/>
  <c r="M26" i="55"/>
  <c r="P26" i="55" s="1"/>
  <c r="M44" i="55"/>
  <c r="P44" i="55" s="1"/>
  <c r="M48" i="55"/>
  <c r="P48" i="55" s="1"/>
  <c r="X55" i="54"/>
  <c r="X28" i="54"/>
  <c r="N12" i="54"/>
  <c r="M14" i="54"/>
  <c r="M18" i="54"/>
  <c r="M26" i="54"/>
  <c r="W52" i="54"/>
  <c r="M17" i="53"/>
  <c r="M21" i="53"/>
  <c r="M25" i="53"/>
  <c r="P25" i="53" s="1"/>
  <c r="M35" i="53"/>
  <c r="M39" i="53"/>
  <c r="M43" i="53"/>
  <c r="M47" i="53"/>
  <c r="P47" i="53" s="1"/>
  <c r="M51" i="53"/>
  <c r="P51" i="53" s="1"/>
  <c r="X26" i="52"/>
  <c r="N26" i="52"/>
  <c r="W26" i="52"/>
  <c r="X56" i="52"/>
  <c r="N56" i="52"/>
  <c r="W56" i="52"/>
  <c r="X30" i="52"/>
  <c r="N30" i="52"/>
  <c r="W30" i="52"/>
  <c r="N52" i="52"/>
  <c r="W24" i="52"/>
  <c r="M13" i="52"/>
  <c r="P13" i="52" s="1"/>
  <c r="M17" i="52"/>
  <c r="P17" i="52" s="1"/>
  <c r="M21" i="52"/>
  <c r="M25" i="52"/>
  <c r="P25" i="52" s="1"/>
  <c r="M29" i="52"/>
  <c r="P29" i="52" s="1"/>
  <c r="M35" i="52"/>
  <c r="M39" i="52"/>
  <c r="M43" i="52"/>
  <c r="P43" i="52" s="1"/>
  <c r="M47" i="52"/>
  <c r="M51" i="52"/>
  <c r="M55" i="52"/>
  <c r="P55" i="52" s="1"/>
  <c r="M36" i="52"/>
  <c r="P36" i="52" s="1"/>
  <c r="M40" i="52"/>
  <c r="N56" i="51"/>
  <c r="W16" i="51"/>
  <c r="N18" i="51"/>
  <c r="W18" i="51"/>
  <c r="X49" i="51"/>
  <c r="N49" i="51"/>
  <c r="W54" i="51"/>
  <c r="M13" i="51"/>
  <c r="P13" i="51" s="1"/>
  <c r="M17" i="51"/>
  <c r="P17" i="51" s="1"/>
  <c r="M21" i="51"/>
  <c r="N24" i="51"/>
  <c r="M25" i="51"/>
  <c r="M30" i="51"/>
  <c r="P30" i="51" s="1"/>
  <c r="M14" i="50"/>
  <c r="P14" i="50" s="1"/>
  <c r="M30" i="50"/>
  <c r="M40" i="50"/>
  <c r="P40" i="50" s="1"/>
  <c r="M15" i="50"/>
  <c r="M31" i="50"/>
  <c r="M41" i="50"/>
  <c r="X56" i="49"/>
  <c r="N56" i="49"/>
  <c r="M40" i="49"/>
  <c r="P40" i="49" s="1"/>
  <c r="M48" i="49"/>
  <c r="P48" i="49" s="1"/>
  <c r="M18" i="49"/>
  <c r="P18" i="49" s="1"/>
  <c r="M26" i="49"/>
  <c r="P26" i="49" s="1"/>
  <c r="W33" i="49"/>
  <c r="W49" i="49"/>
  <c r="X16" i="48"/>
  <c r="N17" i="48"/>
  <c r="W35" i="48"/>
  <c r="X31" i="48"/>
  <c r="N31" i="48"/>
  <c r="I9" i="8"/>
  <c r="M40" i="48"/>
  <c r="X47" i="48"/>
  <c r="N47" i="48"/>
  <c r="X35" i="48"/>
  <c r="N35" i="48"/>
  <c r="M13" i="48"/>
  <c r="P13" i="48" s="1"/>
  <c r="W17" i="48"/>
  <c r="M26" i="48"/>
  <c r="P26" i="48" s="1"/>
  <c r="M29" i="48"/>
  <c r="P29" i="48" s="1"/>
  <c r="W39" i="48"/>
  <c r="M52" i="48"/>
  <c r="W36" i="48"/>
  <c r="W47" i="48"/>
  <c r="E9" i="8"/>
  <c r="M14" i="48"/>
  <c r="M30" i="48"/>
  <c r="X43" i="48"/>
  <c r="B8" i="8"/>
  <c r="A21" i="8"/>
  <c r="A19" i="8"/>
  <c r="N53" i="48" l="1"/>
  <c r="X15" i="55"/>
  <c r="W44" i="49"/>
  <c r="X17" i="48"/>
  <c r="X50" i="54"/>
  <c r="N56" i="48"/>
  <c r="X56" i="48"/>
  <c r="X45" i="48"/>
  <c r="N22" i="49"/>
  <c r="W52" i="52"/>
  <c r="N40" i="55"/>
  <c r="X52" i="52"/>
  <c r="W21" i="51"/>
  <c r="P21" i="51"/>
  <c r="W40" i="52"/>
  <c r="P40" i="52"/>
  <c r="W28" i="48"/>
  <c r="P28" i="48"/>
  <c r="X18" i="48"/>
  <c r="P18" i="48"/>
  <c r="X33" i="48"/>
  <c r="P33" i="48"/>
  <c r="W46" i="48"/>
  <c r="P46" i="48"/>
  <c r="X52" i="49"/>
  <c r="P52" i="49"/>
  <c r="N19" i="49"/>
  <c r="P19" i="49"/>
  <c r="W43" i="49"/>
  <c r="P43" i="49"/>
  <c r="X24" i="49"/>
  <c r="P24" i="49"/>
  <c r="X38" i="50"/>
  <c r="P38" i="50"/>
  <c r="N20" i="50"/>
  <c r="P20" i="50"/>
  <c r="X28" i="50"/>
  <c r="P28" i="50"/>
  <c r="W49" i="50"/>
  <c r="P49" i="50"/>
  <c r="X18" i="50"/>
  <c r="P18" i="50"/>
  <c r="X37" i="51"/>
  <c r="P37" i="51"/>
  <c r="X44" i="51"/>
  <c r="P44" i="51"/>
  <c r="N15" i="51"/>
  <c r="P15" i="51"/>
  <c r="X34" i="51"/>
  <c r="P34" i="51"/>
  <c r="W14" i="51"/>
  <c r="P14" i="51"/>
  <c r="W48" i="52"/>
  <c r="P48" i="52"/>
  <c r="W28" i="52"/>
  <c r="P28" i="52"/>
  <c r="W54" i="52"/>
  <c r="P54" i="52"/>
  <c r="W44" i="52"/>
  <c r="P44" i="52"/>
  <c r="W16" i="52"/>
  <c r="P16" i="52"/>
  <c r="W41" i="53"/>
  <c r="P41" i="53"/>
  <c r="N18" i="53"/>
  <c r="P18" i="53"/>
  <c r="W53" i="53"/>
  <c r="P53" i="53"/>
  <c r="W49" i="53"/>
  <c r="P49" i="53"/>
  <c r="X22" i="53"/>
  <c r="P22" i="53"/>
  <c r="W56" i="54"/>
  <c r="P56" i="54"/>
  <c r="N37" i="54"/>
  <c r="P37" i="54"/>
  <c r="W23" i="54"/>
  <c r="P23" i="54"/>
  <c r="N55" i="55"/>
  <c r="P55" i="55"/>
  <c r="W24" i="55"/>
  <c r="P24" i="55"/>
  <c r="N53" i="55"/>
  <c r="P53" i="55"/>
  <c r="W42" i="55"/>
  <c r="P42" i="55"/>
  <c r="W19" i="55"/>
  <c r="P19" i="55"/>
  <c r="W56" i="56"/>
  <c r="P56" i="56"/>
  <c r="N29" i="56"/>
  <c r="P29" i="56"/>
  <c r="W20" i="56"/>
  <c r="P20" i="56"/>
  <c r="X47" i="56"/>
  <c r="P47" i="56"/>
  <c r="X40" i="56"/>
  <c r="P40" i="56"/>
  <c r="X26" i="56"/>
  <c r="P26" i="56"/>
  <c r="X14" i="56"/>
  <c r="P14" i="56"/>
  <c r="W31" i="48"/>
  <c r="P31" i="48"/>
  <c r="N50" i="48"/>
  <c r="P50" i="48"/>
  <c r="X41" i="49"/>
  <c r="P41" i="49"/>
  <c r="X51" i="49"/>
  <c r="P51" i="49"/>
  <c r="N31" i="49"/>
  <c r="P31" i="49"/>
  <c r="X23" i="50"/>
  <c r="P23" i="50"/>
  <c r="N46" i="50"/>
  <c r="P46" i="50"/>
  <c r="X25" i="50"/>
  <c r="P25" i="50"/>
  <c r="X23" i="51"/>
  <c r="P23" i="51"/>
  <c r="X46" i="51"/>
  <c r="P46" i="51"/>
  <c r="X29" i="51"/>
  <c r="P29" i="51"/>
  <c r="W49" i="52"/>
  <c r="P49" i="52"/>
  <c r="X13" i="53"/>
  <c r="P13" i="53"/>
  <c r="N53" i="54"/>
  <c r="P53" i="54"/>
  <c r="X19" i="54"/>
  <c r="P19" i="54"/>
  <c r="X17" i="55"/>
  <c r="P17" i="55"/>
  <c r="W50" i="55"/>
  <c r="P50" i="55"/>
  <c r="W32" i="55"/>
  <c r="P32" i="55"/>
  <c r="W42" i="56"/>
  <c r="P42" i="56"/>
  <c r="N16" i="56"/>
  <c r="P16" i="56"/>
  <c r="W37" i="48"/>
  <c r="P37" i="48"/>
  <c r="W36" i="49"/>
  <c r="P36" i="49"/>
  <c r="W42" i="52"/>
  <c r="P42" i="52"/>
  <c r="W19" i="52"/>
  <c r="P19" i="52"/>
  <c r="X15" i="53"/>
  <c r="P15" i="53"/>
  <c r="N54" i="54"/>
  <c r="P54" i="54"/>
  <c r="W16" i="55"/>
  <c r="P16" i="55"/>
  <c r="W30" i="56"/>
  <c r="P30" i="56"/>
  <c r="W46" i="56"/>
  <c r="P46" i="56"/>
  <c r="W44" i="50"/>
  <c r="P44" i="50"/>
  <c r="X16" i="54"/>
  <c r="P16" i="54"/>
  <c r="X24" i="48"/>
  <c r="P24" i="48"/>
  <c r="X32" i="50"/>
  <c r="P32" i="50"/>
  <c r="X57" i="54"/>
  <c r="P57" i="54"/>
  <c r="X18" i="51"/>
  <c r="P18" i="51"/>
  <c r="W45" i="53"/>
  <c r="P45" i="53"/>
  <c r="W31" i="50"/>
  <c r="P31" i="50"/>
  <c r="W21" i="53"/>
  <c r="P21" i="53"/>
  <c r="W25" i="48"/>
  <c r="P25" i="48"/>
  <c r="X49" i="48"/>
  <c r="P49" i="48"/>
  <c r="X55" i="48"/>
  <c r="P55" i="48"/>
  <c r="W44" i="48"/>
  <c r="P44" i="48"/>
  <c r="W34" i="48"/>
  <c r="P34" i="48"/>
  <c r="X39" i="49"/>
  <c r="P39" i="49"/>
  <c r="W17" i="49"/>
  <c r="P17" i="49"/>
  <c r="X35" i="49"/>
  <c r="P35" i="49"/>
  <c r="N21" i="49"/>
  <c r="P21" i="49"/>
  <c r="W51" i="50"/>
  <c r="P51" i="50"/>
  <c r="N33" i="50"/>
  <c r="P33" i="50"/>
  <c r="X13" i="50"/>
  <c r="P13" i="50"/>
  <c r="W43" i="50"/>
  <c r="P43" i="50"/>
  <c r="X47" i="50"/>
  <c r="P47" i="50"/>
  <c r="N17" i="50"/>
  <c r="P17" i="50"/>
  <c r="X16" i="51"/>
  <c r="P16" i="51"/>
  <c r="N39" i="51"/>
  <c r="P39" i="51"/>
  <c r="X51" i="51"/>
  <c r="P51" i="51"/>
  <c r="W27" i="51"/>
  <c r="P27" i="51"/>
  <c r="X12" i="51"/>
  <c r="P12" i="51"/>
  <c r="N41" i="52"/>
  <c r="P41" i="52"/>
  <c r="W18" i="52"/>
  <c r="P18" i="52"/>
  <c r="W27" i="52"/>
  <c r="P27" i="52"/>
  <c r="X57" i="53"/>
  <c r="P57" i="53"/>
  <c r="W40" i="53"/>
  <c r="P40" i="53"/>
  <c r="N16" i="53"/>
  <c r="P16" i="53"/>
  <c r="X46" i="53"/>
  <c r="P46" i="53"/>
  <c r="X48" i="53"/>
  <c r="P48" i="53"/>
  <c r="N30" i="53"/>
  <c r="P30" i="53"/>
  <c r="W40" i="54"/>
  <c r="P40" i="54"/>
  <c r="W31" i="54"/>
  <c r="P31" i="54"/>
  <c r="W17" i="54"/>
  <c r="P17" i="54"/>
  <c r="W49" i="54"/>
  <c r="P49" i="54"/>
  <c r="W48" i="54"/>
  <c r="P48" i="54"/>
  <c r="W36" i="54"/>
  <c r="P36" i="54"/>
  <c r="W22" i="54"/>
  <c r="P22" i="54"/>
  <c r="X39" i="55"/>
  <c r="P39" i="55"/>
  <c r="X51" i="55"/>
  <c r="P51" i="55"/>
  <c r="N52" i="55"/>
  <c r="P52" i="55"/>
  <c r="W33" i="55"/>
  <c r="P33" i="55"/>
  <c r="X13" i="55"/>
  <c r="P13" i="55"/>
  <c r="X51" i="56"/>
  <c r="P51" i="56"/>
  <c r="W28" i="56"/>
  <c r="P28" i="56"/>
  <c r="W45" i="56"/>
  <c r="P45" i="56"/>
  <c r="W35" i="56"/>
  <c r="P35" i="56"/>
  <c r="W19" i="56"/>
  <c r="P19" i="56"/>
  <c r="W22" i="48"/>
  <c r="P22" i="48"/>
  <c r="W27" i="48"/>
  <c r="P27" i="48"/>
  <c r="W34" i="49"/>
  <c r="P34" i="49"/>
  <c r="W50" i="49"/>
  <c r="P50" i="49"/>
  <c r="N30" i="49"/>
  <c r="P30" i="49"/>
  <c r="N37" i="50"/>
  <c r="P37" i="50"/>
  <c r="X16" i="50"/>
  <c r="P16" i="50"/>
  <c r="X19" i="50"/>
  <c r="P19" i="50"/>
  <c r="W41" i="51"/>
  <c r="P41" i="51"/>
  <c r="W22" i="51"/>
  <c r="P22" i="51"/>
  <c r="X43" i="51"/>
  <c r="P43" i="51"/>
  <c r="W28" i="51"/>
  <c r="P28" i="51"/>
  <c r="X14" i="52"/>
  <c r="P14" i="52"/>
  <c r="W34" i="53"/>
  <c r="P34" i="53"/>
  <c r="N52" i="54"/>
  <c r="P52" i="54"/>
  <c r="W43" i="54"/>
  <c r="P43" i="54"/>
  <c r="X12" i="54"/>
  <c r="P12" i="54"/>
  <c r="N15" i="55"/>
  <c r="P15" i="55"/>
  <c r="X47" i="55"/>
  <c r="P47" i="55"/>
  <c r="N53" i="56"/>
  <c r="P53" i="56"/>
  <c r="X55" i="56"/>
  <c r="P55" i="56"/>
  <c r="X36" i="48"/>
  <c r="P36" i="48"/>
  <c r="X33" i="49"/>
  <c r="P33" i="49"/>
  <c r="N27" i="50"/>
  <c r="P27" i="50"/>
  <c r="W38" i="52"/>
  <c r="P38" i="52"/>
  <c r="W27" i="53"/>
  <c r="P27" i="53"/>
  <c r="X54" i="53"/>
  <c r="P54" i="53"/>
  <c r="W50" i="54"/>
  <c r="P50" i="54"/>
  <c r="W44" i="56"/>
  <c r="P44" i="56"/>
  <c r="N23" i="56"/>
  <c r="P23" i="56"/>
  <c r="W43" i="48"/>
  <c r="P43" i="48"/>
  <c r="W55" i="53"/>
  <c r="P55" i="53"/>
  <c r="W39" i="56"/>
  <c r="P39" i="56"/>
  <c r="W21" i="48"/>
  <c r="P21" i="48"/>
  <c r="N21" i="50"/>
  <c r="P21" i="50"/>
  <c r="X57" i="51"/>
  <c r="P57" i="51"/>
  <c r="N48" i="51"/>
  <c r="P48" i="51"/>
  <c r="W57" i="55"/>
  <c r="P57" i="55"/>
  <c r="N44" i="53"/>
  <c r="P44" i="53"/>
  <c r="X57" i="48"/>
  <c r="P57" i="48"/>
  <c r="W25" i="51"/>
  <c r="P25" i="51"/>
  <c r="W39" i="52"/>
  <c r="P39" i="52"/>
  <c r="W39" i="53"/>
  <c r="P39" i="53"/>
  <c r="N22" i="50"/>
  <c r="P22" i="50"/>
  <c r="W30" i="48"/>
  <c r="P30" i="48"/>
  <c r="X44" i="48"/>
  <c r="W52" i="48"/>
  <c r="P52" i="48"/>
  <c r="W40" i="48"/>
  <c r="P40" i="48"/>
  <c r="W51" i="52"/>
  <c r="P51" i="52"/>
  <c r="W18" i="54"/>
  <c r="P18" i="54"/>
  <c r="X52" i="54"/>
  <c r="X42" i="55"/>
  <c r="X51" i="48"/>
  <c r="P51" i="48"/>
  <c r="X23" i="48"/>
  <c r="P23" i="48"/>
  <c r="X54" i="48"/>
  <c r="P54" i="48"/>
  <c r="W42" i="48"/>
  <c r="P42" i="48"/>
  <c r="N27" i="49"/>
  <c r="P27" i="49"/>
  <c r="W55" i="49"/>
  <c r="P55" i="49"/>
  <c r="X32" i="49"/>
  <c r="P32" i="49"/>
  <c r="X16" i="49"/>
  <c r="P16" i="49"/>
  <c r="W26" i="50"/>
  <c r="P26" i="50"/>
  <c r="N45" i="50"/>
  <c r="P45" i="50"/>
  <c r="N53" i="51"/>
  <c r="P53" i="51"/>
  <c r="W55" i="51"/>
  <c r="P55" i="51"/>
  <c r="X38" i="51"/>
  <c r="P38" i="51"/>
  <c r="W49" i="51"/>
  <c r="X26" i="51"/>
  <c r="P26" i="51"/>
  <c r="X34" i="52"/>
  <c r="P34" i="52"/>
  <c r="N15" i="52"/>
  <c r="P15" i="52"/>
  <c r="X32" i="52"/>
  <c r="P32" i="52"/>
  <c r="N56" i="53"/>
  <c r="P56" i="53"/>
  <c r="X14" i="53"/>
  <c r="P14" i="53"/>
  <c r="X42" i="53"/>
  <c r="P42" i="53"/>
  <c r="X28" i="53"/>
  <c r="P28" i="53"/>
  <c r="W51" i="54"/>
  <c r="P51" i="54"/>
  <c r="X38" i="54"/>
  <c r="P38" i="54"/>
  <c r="W30" i="54"/>
  <c r="P30" i="54"/>
  <c r="X13" i="54"/>
  <c r="P13" i="54"/>
  <c r="N45" i="54"/>
  <c r="P45" i="54"/>
  <c r="X46" i="54"/>
  <c r="P46" i="54"/>
  <c r="W34" i="54"/>
  <c r="P34" i="54"/>
  <c r="N20" i="54"/>
  <c r="P20" i="54"/>
  <c r="W38" i="55"/>
  <c r="P38" i="55"/>
  <c r="W35" i="55"/>
  <c r="P35" i="55"/>
  <c r="W49" i="55"/>
  <c r="P49" i="55"/>
  <c r="W29" i="55"/>
  <c r="P29" i="55"/>
  <c r="N12" i="55"/>
  <c r="P12" i="55"/>
  <c r="W50" i="56"/>
  <c r="P50" i="56"/>
  <c r="X13" i="56"/>
  <c r="P13" i="56"/>
  <c r="W43" i="56"/>
  <c r="P43" i="56"/>
  <c r="N34" i="56"/>
  <c r="P34" i="56"/>
  <c r="X17" i="56"/>
  <c r="P17" i="56"/>
  <c r="X39" i="48"/>
  <c r="P39" i="48"/>
  <c r="X20" i="48"/>
  <c r="P20" i="48"/>
  <c r="N16" i="48"/>
  <c r="P16" i="48"/>
  <c r="W45" i="49"/>
  <c r="P45" i="49"/>
  <c r="N23" i="49"/>
  <c r="P23" i="49"/>
  <c r="W47" i="49"/>
  <c r="P47" i="49"/>
  <c r="N15" i="49"/>
  <c r="P15" i="49"/>
  <c r="N36" i="50"/>
  <c r="P36" i="50"/>
  <c r="N53" i="50"/>
  <c r="P53" i="50"/>
  <c r="N48" i="50"/>
  <c r="P48" i="50"/>
  <c r="W40" i="51"/>
  <c r="P40" i="51"/>
  <c r="X54" i="51"/>
  <c r="P54" i="51"/>
  <c r="W42" i="51"/>
  <c r="P42" i="51"/>
  <c r="X24" i="52"/>
  <c r="P24" i="52"/>
  <c r="X38" i="53"/>
  <c r="P38" i="53"/>
  <c r="N36" i="53"/>
  <c r="P36" i="53"/>
  <c r="W39" i="54"/>
  <c r="P39" i="54"/>
  <c r="N55" i="54"/>
  <c r="P55" i="54"/>
  <c r="X15" i="54"/>
  <c r="P15" i="54"/>
  <c r="W31" i="55"/>
  <c r="P31" i="55"/>
  <c r="N14" i="55"/>
  <c r="P14" i="55"/>
  <c r="X46" i="55"/>
  <c r="P46" i="55"/>
  <c r="X52" i="56"/>
  <c r="P52" i="56"/>
  <c r="W32" i="56"/>
  <c r="P32" i="56"/>
  <c r="N37" i="56"/>
  <c r="P37" i="56"/>
  <c r="W42" i="49"/>
  <c r="P42" i="49"/>
  <c r="X24" i="51"/>
  <c r="P24" i="51"/>
  <c r="W33" i="52"/>
  <c r="P33" i="52"/>
  <c r="N26" i="53"/>
  <c r="P26" i="53"/>
  <c r="W29" i="53"/>
  <c r="P29" i="53"/>
  <c r="N47" i="54"/>
  <c r="P47" i="54"/>
  <c r="W36" i="56"/>
  <c r="P36" i="56"/>
  <c r="N22" i="56"/>
  <c r="P22" i="56"/>
  <c r="X25" i="54"/>
  <c r="P25" i="54"/>
  <c r="X25" i="56"/>
  <c r="P25" i="56"/>
  <c r="N55" i="50"/>
  <c r="P55" i="50"/>
  <c r="W56" i="51"/>
  <c r="P56" i="51"/>
  <c r="N33" i="51"/>
  <c r="P33" i="51"/>
  <c r="X56" i="55"/>
  <c r="P56" i="55"/>
  <c r="X45" i="55"/>
  <c r="P45" i="55"/>
  <c r="W14" i="48"/>
  <c r="P14" i="48"/>
  <c r="W41" i="50"/>
  <c r="P41" i="50"/>
  <c r="W15" i="50"/>
  <c r="P15" i="50"/>
  <c r="W30" i="50"/>
  <c r="P30" i="50"/>
  <c r="W47" i="52"/>
  <c r="P47" i="52"/>
  <c r="W35" i="52"/>
  <c r="P35" i="52"/>
  <c r="W21" i="52"/>
  <c r="P21" i="52"/>
  <c r="W43" i="53"/>
  <c r="P43" i="53"/>
  <c r="W35" i="53"/>
  <c r="P35" i="53"/>
  <c r="W17" i="53"/>
  <c r="P17" i="53"/>
  <c r="W26" i="54"/>
  <c r="P26" i="54"/>
  <c r="W14" i="54"/>
  <c r="P14" i="54"/>
  <c r="W41" i="48"/>
  <c r="P41" i="48"/>
  <c r="X48" i="48"/>
  <c r="P48" i="48"/>
  <c r="X38" i="48"/>
  <c r="P38" i="48"/>
  <c r="N53" i="49"/>
  <c r="P53" i="49"/>
  <c r="W25" i="49"/>
  <c r="P25" i="49"/>
  <c r="N54" i="49"/>
  <c r="P54" i="49"/>
  <c r="X29" i="49"/>
  <c r="P29" i="49"/>
  <c r="X13" i="49"/>
  <c r="P13" i="49"/>
  <c r="W39" i="50"/>
  <c r="P39" i="50"/>
  <c r="N24" i="50"/>
  <c r="P24" i="50"/>
  <c r="W50" i="50"/>
  <c r="P50" i="50"/>
  <c r="N29" i="50"/>
  <c r="P29" i="50"/>
  <c r="X56" i="50"/>
  <c r="P56" i="50"/>
  <c r="W35" i="50"/>
  <c r="P35" i="50"/>
  <c r="X47" i="51"/>
  <c r="P47" i="51"/>
  <c r="W45" i="51"/>
  <c r="P45" i="51"/>
  <c r="X31" i="51"/>
  <c r="P31" i="51"/>
  <c r="W35" i="51"/>
  <c r="P35" i="51"/>
  <c r="X20" i="51"/>
  <c r="P20" i="51"/>
  <c r="W50" i="52"/>
  <c r="P50" i="52"/>
  <c r="W31" i="52"/>
  <c r="P31" i="52"/>
  <c r="X12" i="52"/>
  <c r="P12" i="52"/>
  <c r="X46" i="52"/>
  <c r="P46" i="52"/>
  <c r="X22" i="52"/>
  <c r="P22" i="52"/>
  <c r="X50" i="53"/>
  <c r="P50" i="53"/>
  <c r="X24" i="53"/>
  <c r="P24" i="53"/>
  <c r="W20" i="53"/>
  <c r="P20" i="53"/>
  <c r="W37" i="53"/>
  <c r="P37" i="53"/>
  <c r="N23" i="53"/>
  <c r="P23" i="53"/>
  <c r="W33" i="54"/>
  <c r="P33" i="54"/>
  <c r="N44" i="54"/>
  <c r="P44" i="54"/>
  <c r="W41" i="54"/>
  <c r="P41" i="54"/>
  <c r="X24" i="54"/>
  <c r="P24" i="54"/>
  <c r="X25" i="55"/>
  <c r="P25" i="55"/>
  <c r="W21" i="55"/>
  <c r="P21" i="55"/>
  <c r="W43" i="55"/>
  <c r="P43" i="55"/>
  <c r="X28" i="55"/>
  <c r="P28" i="55"/>
  <c r="X33" i="56"/>
  <c r="P33" i="56"/>
  <c r="W21" i="56"/>
  <c r="P21" i="56"/>
  <c r="N38" i="56"/>
  <c r="P38" i="56"/>
  <c r="N49" i="56"/>
  <c r="P49" i="56"/>
  <c r="W41" i="56"/>
  <c r="P41" i="56"/>
  <c r="N15" i="56"/>
  <c r="P15" i="56"/>
  <c r="W32" i="48"/>
  <c r="P32" i="48"/>
  <c r="N15" i="48"/>
  <c r="P15" i="48"/>
  <c r="X44" i="49"/>
  <c r="P44" i="49"/>
  <c r="W22" i="49"/>
  <c r="P22" i="49"/>
  <c r="X46" i="49"/>
  <c r="P46" i="49"/>
  <c r="X14" i="49"/>
  <c r="P14" i="49"/>
  <c r="X34" i="50"/>
  <c r="P34" i="50"/>
  <c r="X52" i="50"/>
  <c r="P52" i="50"/>
  <c r="W42" i="50"/>
  <c r="P42" i="50"/>
  <c r="X36" i="51"/>
  <c r="P36" i="51"/>
  <c r="W50" i="51"/>
  <c r="P50" i="51"/>
  <c r="W32" i="51"/>
  <c r="P32" i="51"/>
  <c r="W23" i="52"/>
  <c r="P23" i="52"/>
  <c r="W31" i="53"/>
  <c r="P31" i="53"/>
  <c r="W32" i="53"/>
  <c r="P32" i="53"/>
  <c r="X29" i="54"/>
  <c r="P29" i="54"/>
  <c r="N42" i="54"/>
  <c r="P42" i="54"/>
  <c r="W20" i="55"/>
  <c r="P20" i="55"/>
  <c r="X30" i="55"/>
  <c r="P30" i="55"/>
  <c r="W54" i="55"/>
  <c r="P54" i="55"/>
  <c r="W34" i="55"/>
  <c r="P34" i="55"/>
  <c r="N48" i="56"/>
  <c r="P48" i="56"/>
  <c r="W18" i="56"/>
  <c r="P18" i="56"/>
  <c r="W37" i="49"/>
  <c r="P37" i="49"/>
  <c r="X38" i="49"/>
  <c r="P38" i="49"/>
  <c r="W45" i="52"/>
  <c r="P45" i="52"/>
  <c r="W20" i="52"/>
  <c r="P20" i="52"/>
  <c r="N19" i="53"/>
  <c r="P19" i="53"/>
  <c r="N27" i="54"/>
  <c r="P27" i="54"/>
  <c r="W35" i="54"/>
  <c r="P35" i="54"/>
  <c r="N31" i="56"/>
  <c r="P31" i="56"/>
  <c r="X54" i="56"/>
  <c r="P54" i="56"/>
  <c r="N20" i="49"/>
  <c r="P20" i="49"/>
  <c r="W21" i="54"/>
  <c r="P21" i="54"/>
  <c r="N24" i="56"/>
  <c r="P24" i="56"/>
  <c r="N28" i="49"/>
  <c r="P28" i="49"/>
  <c r="N54" i="50"/>
  <c r="P54" i="50"/>
  <c r="X52" i="51"/>
  <c r="P52" i="51"/>
  <c r="N19" i="51"/>
  <c r="P19" i="51"/>
  <c r="X52" i="53"/>
  <c r="P52" i="53"/>
  <c r="W53" i="48"/>
  <c r="P53" i="48"/>
  <c r="W18" i="48"/>
  <c r="N43" i="51"/>
  <c r="N41" i="51"/>
  <c r="X22" i="51"/>
  <c r="W14" i="52"/>
  <c r="N43" i="54"/>
  <c r="W12" i="54"/>
  <c r="X24" i="55"/>
  <c r="N19" i="50"/>
  <c r="W43" i="51"/>
  <c r="W50" i="48"/>
  <c r="X41" i="51"/>
  <c r="N14" i="52"/>
  <c r="X43" i="54"/>
  <c r="N24" i="55"/>
  <c r="N19" i="55"/>
  <c r="N29" i="55"/>
  <c r="X26" i="53"/>
  <c r="X45" i="53"/>
  <c r="W22" i="56"/>
  <c r="X49" i="55"/>
  <c r="X29" i="55"/>
  <c r="W12" i="55"/>
  <c r="X12" i="55"/>
  <c r="X14" i="55"/>
  <c r="X34" i="54"/>
  <c r="N29" i="53"/>
  <c r="X29" i="53"/>
  <c r="W26" i="53"/>
  <c r="X33" i="52"/>
  <c r="N40" i="51"/>
  <c r="W38" i="51"/>
  <c r="X48" i="51"/>
  <c r="N27" i="51"/>
  <c r="W33" i="51"/>
  <c r="W15" i="49"/>
  <c r="N47" i="49"/>
  <c r="X15" i="49"/>
  <c r="N36" i="56"/>
  <c r="W25" i="56"/>
  <c r="X36" i="56"/>
  <c r="N25" i="56"/>
  <c r="X22" i="56"/>
  <c r="W15" i="54"/>
  <c r="W13" i="54"/>
  <c r="N25" i="54"/>
  <c r="X39" i="54"/>
  <c r="W25" i="54"/>
  <c r="W47" i="54"/>
  <c r="W55" i="54"/>
  <c r="N15" i="54"/>
  <c r="X15" i="52"/>
  <c r="N33" i="52"/>
  <c r="X40" i="51"/>
  <c r="W24" i="51"/>
  <c r="N54" i="51"/>
  <c r="X42" i="51"/>
  <c r="W20" i="51"/>
  <c r="W48" i="51"/>
  <c r="N57" i="51"/>
  <c r="N42" i="51"/>
  <c r="W57" i="51"/>
  <c r="W39" i="51"/>
  <c r="W51" i="51"/>
  <c r="W54" i="49"/>
  <c r="X47" i="49"/>
  <c r="X42" i="49"/>
  <c r="N42" i="49"/>
  <c r="W55" i="55"/>
  <c r="X19" i="55"/>
  <c r="X53" i="55"/>
  <c r="W53" i="55"/>
  <c r="N42" i="55"/>
  <c r="X44" i="54"/>
  <c r="W44" i="54"/>
  <c r="N38" i="51"/>
  <c r="N56" i="55"/>
  <c r="W56" i="55"/>
  <c r="X21" i="55"/>
  <c r="X55" i="55"/>
  <c r="X44" i="53"/>
  <c r="W12" i="52"/>
  <c r="N32" i="52"/>
  <c r="X50" i="51"/>
  <c r="X56" i="51"/>
  <c r="N16" i="51"/>
  <c r="X33" i="51"/>
  <c r="X14" i="51"/>
  <c r="N36" i="51"/>
  <c r="N50" i="51"/>
  <c r="N12" i="51"/>
  <c r="N55" i="51"/>
  <c r="X39" i="51"/>
  <c r="N51" i="51"/>
  <c r="X27" i="51"/>
  <c r="X32" i="51"/>
  <c r="X55" i="51"/>
  <c r="X53" i="51"/>
  <c r="N46" i="49"/>
  <c r="X28" i="49"/>
  <c r="N38" i="49"/>
  <c r="W32" i="49"/>
  <c r="W14" i="49"/>
  <c r="W28" i="49"/>
  <c r="N21" i="54"/>
  <c r="X42" i="54"/>
  <c r="W44" i="53"/>
  <c r="X20" i="52"/>
  <c r="X21" i="49"/>
  <c r="N37" i="49"/>
  <c r="N41" i="49"/>
  <c r="W41" i="49"/>
  <c r="X37" i="49"/>
  <c r="W20" i="49"/>
  <c r="X25" i="49"/>
  <c r="X20" i="49"/>
  <c r="X28" i="51"/>
  <c r="N37" i="51"/>
  <c r="W47" i="51"/>
  <c r="N56" i="54"/>
  <c r="X56" i="54"/>
  <c r="X40" i="54"/>
  <c r="N17" i="54"/>
  <c r="N46" i="52"/>
  <c r="W16" i="49"/>
  <c r="N55" i="49"/>
  <c r="N48" i="48"/>
  <c r="N24" i="48"/>
  <c r="N36" i="54"/>
  <c r="X17" i="54"/>
  <c r="N48" i="54"/>
  <c r="N19" i="54"/>
  <c r="N38" i="52"/>
  <c r="W32" i="52"/>
  <c r="X27" i="52"/>
  <c r="N31" i="52"/>
  <c r="W15" i="52"/>
  <c r="W37" i="51"/>
  <c r="X15" i="51"/>
  <c r="W44" i="51"/>
  <c r="X54" i="49"/>
  <c r="W57" i="54"/>
  <c r="X54" i="54"/>
  <c r="X48" i="54"/>
  <c r="N22" i="54"/>
  <c r="X36" i="54"/>
  <c r="X53" i="54"/>
  <c r="W53" i="54"/>
  <c r="X22" i="54"/>
  <c r="W19" i="54"/>
  <c r="N16" i="54"/>
  <c r="N57" i="54"/>
  <c r="W45" i="54"/>
  <c r="X42" i="52"/>
  <c r="N16" i="52"/>
  <c r="N23" i="52"/>
  <c r="N44" i="52"/>
  <c r="N35" i="51"/>
  <c r="W38" i="48"/>
  <c r="W39" i="55"/>
  <c r="N31" i="51"/>
  <c r="W31" i="51"/>
  <c r="W26" i="51"/>
  <c r="N33" i="49"/>
  <c r="W19" i="49"/>
  <c r="N45" i="49"/>
  <c r="X50" i="55"/>
  <c r="X52" i="55"/>
  <c r="N45" i="55"/>
  <c r="X45" i="51"/>
  <c r="X35" i="51"/>
  <c r="N26" i="51"/>
  <c r="W52" i="51"/>
  <c r="W29" i="51"/>
  <c r="N45" i="51"/>
  <c r="W53" i="51"/>
  <c r="W24" i="49"/>
  <c r="N52" i="49"/>
  <c r="N13" i="49"/>
  <c r="W52" i="49"/>
  <c r="N17" i="49"/>
  <c r="X34" i="49"/>
  <c r="X17" i="49"/>
  <c r="W51" i="49"/>
  <c r="X16" i="55"/>
  <c r="N32" i="55"/>
  <c r="N16" i="55"/>
  <c r="N13" i="55"/>
  <c r="N17" i="55"/>
  <c r="W52" i="55"/>
  <c r="W17" i="55"/>
  <c r="N50" i="55"/>
  <c r="X32" i="55"/>
  <c r="W22" i="52"/>
  <c r="W15" i="51"/>
  <c r="N44" i="51"/>
  <c r="W23" i="51"/>
  <c r="X19" i="51"/>
  <c r="N52" i="51"/>
  <c r="W19" i="51"/>
  <c r="W34" i="51"/>
  <c r="N34" i="51"/>
  <c r="N20" i="51"/>
  <c r="N29" i="51"/>
  <c r="N23" i="51"/>
  <c r="N46" i="51"/>
  <c r="W46" i="51"/>
  <c r="N47" i="51"/>
  <c r="W31" i="49"/>
  <c r="N51" i="49"/>
  <c r="N34" i="49"/>
  <c r="W21" i="49"/>
  <c r="N36" i="49"/>
  <c r="N16" i="49"/>
  <c r="N39" i="55"/>
  <c r="W51" i="55"/>
  <c r="N13" i="54"/>
  <c r="N54" i="52"/>
  <c r="X28" i="52"/>
  <c r="X23" i="52"/>
  <c r="N22" i="52"/>
  <c r="W46" i="52"/>
  <c r="X56" i="56"/>
  <c r="N12" i="56"/>
  <c r="M58" i="56"/>
  <c r="N28" i="55"/>
  <c r="W46" i="55"/>
  <c r="N31" i="55"/>
  <c r="N43" i="55"/>
  <c r="W25" i="55"/>
  <c r="X31" i="55"/>
  <c r="W14" i="55"/>
  <c r="N46" i="55"/>
  <c r="W28" i="55"/>
  <c r="X43" i="55"/>
  <c r="N21" i="55"/>
  <c r="N25" i="55"/>
  <c r="M58" i="55"/>
  <c r="X37" i="54"/>
  <c r="W37" i="54"/>
  <c r="X45" i="54"/>
  <c r="X51" i="54"/>
  <c r="W42" i="54"/>
  <c r="M58" i="54"/>
  <c r="W12" i="53"/>
  <c r="M58" i="53"/>
  <c r="N42" i="52"/>
  <c r="X31" i="52"/>
  <c r="X44" i="52"/>
  <c r="M58" i="52"/>
  <c r="X16" i="52"/>
  <c r="N12" i="52"/>
  <c r="X19" i="52"/>
  <c r="N49" i="52"/>
  <c r="N27" i="52"/>
  <c r="N19" i="52"/>
  <c r="X49" i="52"/>
  <c r="W12" i="51"/>
  <c r="M58" i="51"/>
  <c r="W12" i="50"/>
  <c r="M58" i="50"/>
  <c r="X31" i="49"/>
  <c r="W13" i="49"/>
  <c r="W12" i="49"/>
  <c r="M58" i="49"/>
  <c r="N35" i="49"/>
  <c r="N55" i="48"/>
  <c r="X22" i="48"/>
  <c r="N27" i="48"/>
  <c r="N22" i="48"/>
  <c r="X27" i="48"/>
  <c r="X12" i="48"/>
  <c r="M58" i="48"/>
  <c r="X48" i="56"/>
  <c r="X20" i="55"/>
  <c r="X33" i="55"/>
  <c r="X57" i="55"/>
  <c r="W30" i="55"/>
  <c r="X54" i="55"/>
  <c r="X34" i="55"/>
  <c r="N20" i="55"/>
  <c r="N57" i="55"/>
  <c r="X35" i="55"/>
  <c r="N30" i="55"/>
  <c r="N54" i="55"/>
  <c r="N34" i="55"/>
  <c r="W29" i="54"/>
  <c r="N29" i="54"/>
  <c r="X20" i="54"/>
  <c r="X21" i="54"/>
  <c r="N35" i="54"/>
  <c r="X27" i="54"/>
  <c r="N34" i="54"/>
  <c r="X35" i="54"/>
  <c r="N40" i="54"/>
  <c r="N51" i="54"/>
  <c r="W27" i="54"/>
  <c r="N45" i="53"/>
  <c r="N20" i="52"/>
  <c r="N28" i="52"/>
  <c r="X50" i="52"/>
  <c r="X54" i="52"/>
  <c r="N50" i="52"/>
  <c r="N45" i="52"/>
  <c r="X45" i="49"/>
  <c r="X50" i="49"/>
  <c r="N43" i="49"/>
  <c r="X36" i="49"/>
  <c r="W29" i="49"/>
  <c r="N12" i="49"/>
  <c r="N50" i="49"/>
  <c r="X43" i="49"/>
  <c r="N29" i="49"/>
  <c r="W30" i="49"/>
  <c r="X23" i="49"/>
  <c r="N25" i="49"/>
  <c r="W23" i="49"/>
  <c r="N36" i="48"/>
  <c r="X41" i="48"/>
  <c r="N54" i="48"/>
  <c r="N21" i="48"/>
  <c r="X32" i="48"/>
  <c r="X21" i="48"/>
  <c r="N32" i="48"/>
  <c r="N43" i="48"/>
  <c r="W52" i="53"/>
  <c r="N52" i="53"/>
  <c r="N56" i="56"/>
  <c r="X18" i="53"/>
  <c r="N40" i="53"/>
  <c r="X46" i="48"/>
  <c r="N25" i="48"/>
  <c r="N42" i="56"/>
  <c r="W51" i="48"/>
  <c r="N49" i="48"/>
  <c r="W12" i="48"/>
  <c r="X21" i="56"/>
  <c r="W55" i="50"/>
  <c r="W32" i="50"/>
  <c r="W38" i="49"/>
  <c r="X42" i="56"/>
  <c r="X16" i="56"/>
  <c r="W16" i="56"/>
  <c r="W13" i="53"/>
  <c r="W15" i="53"/>
  <c r="N15" i="53"/>
  <c r="W19" i="50"/>
  <c r="X55" i="50"/>
  <c r="N44" i="50"/>
  <c r="N32" i="50"/>
  <c r="N26" i="50"/>
  <c r="W48" i="56"/>
  <c r="N20" i="56"/>
  <c r="X50" i="56"/>
  <c r="N32" i="53"/>
  <c r="N25" i="50"/>
  <c r="W25" i="50"/>
  <c r="N32" i="49"/>
  <c r="W54" i="56"/>
  <c r="N18" i="56"/>
  <c r="W49" i="56"/>
  <c r="N54" i="56"/>
  <c r="X20" i="56"/>
  <c r="X18" i="56"/>
  <c r="X31" i="56"/>
  <c r="N34" i="52"/>
  <c r="W34" i="52"/>
  <c r="W48" i="50"/>
  <c r="X38" i="55"/>
  <c r="W13" i="55"/>
  <c r="N33" i="55"/>
  <c r="N47" i="55"/>
  <c r="N38" i="55"/>
  <c r="N35" i="55"/>
  <c r="N54" i="53"/>
  <c r="W36" i="50"/>
  <c r="N41" i="48"/>
  <c r="X15" i="48"/>
  <c r="X36" i="50"/>
  <c r="W35" i="49"/>
  <c r="W48" i="48"/>
  <c r="N35" i="56"/>
  <c r="X16" i="53"/>
  <c r="N55" i="53"/>
  <c r="X48" i="50"/>
  <c r="W27" i="50"/>
  <c r="W18" i="50"/>
  <c r="W29" i="56"/>
  <c r="X35" i="56"/>
  <c r="X29" i="56"/>
  <c r="X27" i="50"/>
  <c r="N13" i="50"/>
  <c r="W23" i="50"/>
  <c r="W52" i="50"/>
  <c r="W54" i="50"/>
  <c r="N39" i="56"/>
  <c r="X39" i="56"/>
  <c r="X30" i="54"/>
  <c r="W54" i="53"/>
  <c r="X55" i="53"/>
  <c r="X56" i="53"/>
  <c r="N53" i="53"/>
  <c r="X20" i="53"/>
  <c r="N34" i="53"/>
  <c r="X24" i="50"/>
  <c r="X54" i="50"/>
  <c r="N12" i="50"/>
  <c r="N16" i="50"/>
  <c r="N51" i="48"/>
  <c r="N28" i="48"/>
  <c r="X28" i="48"/>
  <c r="X42" i="48"/>
  <c r="W20" i="48"/>
  <c r="N50" i="56"/>
  <c r="X38" i="56"/>
  <c r="X28" i="56"/>
  <c r="N24" i="54"/>
  <c r="W16" i="54"/>
  <c r="N49" i="53"/>
  <c r="X34" i="53"/>
  <c r="N41" i="53"/>
  <c r="X23" i="53"/>
  <c r="N24" i="53"/>
  <c r="N56" i="50"/>
  <c r="N42" i="50"/>
  <c r="N43" i="50"/>
  <c r="X21" i="50"/>
  <c r="W22" i="50"/>
  <c r="W21" i="50"/>
  <c r="X43" i="50"/>
  <c r="X39" i="50"/>
  <c r="W56" i="50"/>
  <c r="W24" i="50"/>
  <c r="X12" i="50"/>
  <c r="N39" i="50"/>
  <c r="W23" i="48"/>
  <c r="W12" i="56"/>
  <c r="X12" i="56"/>
  <c r="X12" i="49"/>
  <c r="N12" i="48"/>
  <c r="W55" i="56"/>
  <c r="N30" i="56"/>
  <c r="X24" i="56"/>
  <c r="N46" i="56"/>
  <c r="X30" i="56"/>
  <c r="W24" i="56"/>
  <c r="X46" i="56"/>
  <c r="N55" i="56"/>
  <c r="X36" i="53"/>
  <c r="X45" i="52"/>
  <c r="N18" i="50"/>
  <c r="N51" i="50"/>
  <c r="X29" i="50"/>
  <c r="X44" i="50"/>
  <c r="X46" i="50"/>
  <c r="X51" i="50"/>
  <c r="W17" i="50"/>
  <c r="W54" i="48"/>
  <c r="X25" i="48"/>
  <c r="W49" i="48"/>
  <c r="N20" i="48"/>
  <c r="N23" i="48"/>
  <c r="W16" i="48"/>
  <c r="X37" i="48"/>
  <c r="N42" i="48"/>
  <c r="N38" i="48"/>
  <c r="N37" i="48"/>
  <c r="W34" i="56"/>
  <c r="W17" i="56"/>
  <c r="N43" i="56"/>
  <c r="W38" i="56"/>
  <c r="N44" i="56"/>
  <c r="W13" i="56"/>
  <c r="X34" i="56"/>
  <c r="N17" i="56"/>
  <c r="X43" i="56"/>
  <c r="W38" i="53"/>
  <c r="W48" i="53"/>
  <c r="N57" i="53"/>
  <c r="X40" i="53"/>
  <c r="W57" i="53"/>
  <c r="N48" i="53"/>
  <c r="W36" i="53"/>
  <c r="N38" i="53"/>
  <c r="X30" i="53"/>
  <c r="X19" i="53"/>
  <c r="N52" i="50"/>
  <c r="X42" i="50"/>
  <c r="W47" i="50"/>
  <c r="N23" i="50"/>
  <c r="W28" i="50"/>
  <c r="N47" i="50"/>
  <c r="N28" i="50"/>
  <c r="W13" i="50"/>
  <c r="N32" i="56"/>
  <c r="W15" i="56"/>
  <c r="X44" i="56"/>
  <c r="X23" i="56"/>
  <c r="X49" i="56"/>
  <c r="N28" i="56"/>
  <c r="X32" i="56"/>
  <c r="N52" i="56"/>
  <c r="X15" i="56"/>
  <c r="X37" i="56"/>
  <c r="W37" i="56"/>
  <c r="W52" i="56"/>
  <c r="W23" i="56"/>
  <c r="N51" i="55"/>
  <c r="X32" i="53"/>
  <c r="W19" i="53"/>
  <c r="X53" i="53"/>
  <c r="W22" i="53"/>
  <c r="W16" i="53"/>
  <c r="W56" i="53"/>
  <c r="W30" i="53"/>
  <c r="X27" i="53"/>
  <c r="N27" i="53"/>
  <c r="N22" i="53"/>
  <c r="N42" i="53"/>
  <c r="W42" i="53"/>
  <c r="N20" i="53"/>
  <c r="X37" i="50"/>
  <c r="W37" i="50"/>
  <c r="W16" i="50"/>
  <c r="W29" i="50"/>
  <c r="W33" i="50"/>
  <c r="X33" i="50"/>
  <c r="N50" i="50"/>
  <c r="X50" i="50"/>
  <c r="X26" i="50"/>
  <c r="W46" i="50"/>
  <c r="X27" i="56"/>
  <c r="N27" i="56"/>
  <c r="W27" i="56"/>
  <c r="X53" i="56"/>
  <c r="N33" i="56"/>
  <c r="W53" i="56"/>
  <c r="W33" i="56"/>
  <c r="W47" i="56"/>
  <c r="N47" i="56"/>
  <c r="W51" i="56"/>
  <c r="N21" i="56"/>
  <c r="N30" i="54"/>
  <c r="W20" i="54"/>
  <c r="N46" i="53"/>
  <c r="W24" i="53"/>
  <c r="X41" i="53"/>
  <c r="W14" i="53"/>
  <c r="N13" i="53"/>
  <c r="N28" i="53"/>
  <c r="N14" i="53"/>
  <c r="W28" i="53"/>
  <c r="W46" i="53"/>
  <c r="X31" i="53"/>
  <c r="N31" i="53"/>
  <c r="X48" i="52"/>
  <c r="N18" i="52"/>
  <c r="X57" i="50"/>
  <c r="N57" i="50"/>
  <c r="X53" i="50"/>
  <c r="W53" i="50"/>
  <c r="X20" i="50"/>
  <c r="X17" i="50"/>
  <c r="W34" i="50"/>
  <c r="W57" i="50"/>
  <c r="X45" i="50"/>
  <c r="N34" i="50"/>
  <c r="W45" i="50"/>
  <c r="W46" i="49"/>
  <c r="W40" i="56"/>
  <c r="N13" i="56"/>
  <c r="X45" i="56"/>
  <c r="N45" i="56"/>
  <c r="N19" i="56"/>
  <c r="X19" i="56"/>
  <c r="N51" i="56"/>
  <c r="N26" i="56"/>
  <c r="N40" i="56"/>
  <c r="N14" i="56"/>
  <c r="X57" i="56"/>
  <c r="N57" i="56"/>
  <c r="W26" i="56"/>
  <c r="W14" i="56"/>
  <c r="W57" i="56"/>
  <c r="X41" i="56"/>
  <c r="N41" i="56"/>
  <c r="X32" i="54"/>
  <c r="W32" i="54"/>
  <c r="N49" i="54"/>
  <c r="X49" i="54"/>
  <c r="N41" i="54"/>
  <c r="X41" i="54"/>
  <c r="N32" i="54"/>
  <c r="X31" i="54"/>
  <c r="N31" i="54"/>
  <c r="N38" i="54"/>
  <c r="W38" i="54"/>
  <c r="X23" i="54"/>
  <c r="N23" i="54"/>
  <c r="W24" i="54"/>
  <c r="N33" i="54"/>
  <c r="X33" i="54"/>
  <c r="N28" i="54"/>
  <c r="W28" i="54"/>
  <c r="N46" i="54"/>
  <c r="W46" i="54"/>
  <c r="X33" i="53"/>
  <c r="N33" i="53"/>
  <c r="X49" i="53"/>
  <c r="W18" i="53"/>
  <c r="N12" i="53"/>
  <c r="N50" i="53"/>
  <c r="W50" i="53"/>
  <c r="X12" i="53"/>
  <c r="W23" i="53"/>
  <c r="X37" i="53"/>
  <c r="N37" i="53"/>
  <c r="W33" i="53"/>
  <c r="X18" i="52"/>
  <c r="N48" i="52"/>
  <c r="W53" i="52"/>
  <c r="X53" i="52"/>
  <c r="W37" i="52"/>
  <c r="X37" i="52"/>
  <c r="W57" i="52"/>
  <c r="X57" i="52"/>
  <c r="N57" i="52"/>
  <c r="N53" i="52"/>
  <c r="W41" i="52"/>
  <c r="X41" i="52"/>
  <c r="N37" i="52"/>
  <c r="N38" i="50"/>
  <c r="W20" i="50"/>
  <c r="N35" i="50"/>
  <c r="W38" i="50"/>
  <c r="X35" i="50"/>
  <c r="N49" i="50"/>
  <c r="X49" i="50"/>
  <c r="X55" i="49"/>
  <c r="X27" i="49"/>
  <c r="X19" i="49"/>
  <c r="W39" i="49"/>
  <c r="X53" i="49"/>
  <c r="N39" i="49"/>
  <c r="N24" i="49"/>
  <c r="W53" i="49"/>
  <c r="W27" i="49"/>
  <c r="N18" i="48"/>
  <c r="W45" i="48"/>
  <c r="N45" i="48"/>
  <c r="W33" i="48"/>
  <c r="N33" i="48"/>
  <c r="N34" i="48"/>
  <c r="X34" i="48"/>
  <c r="W19" i="48"/>
  <c r="N19" i="48"/>
  <c r="X19" i="48"/>
  <c r="X44" i="55"/>
  <c r="N44" i="55"/>
  <c r="X26" i="55"/>
  <c r="N26" i="55"/>
  <c r="W26" i="55"/>
  <c r="X18" i="55"/>
  <c r="N18" i="55"/>
  <c r="W18" i="55"/>
  <c r="X48" i="55"/>
  <c r="N48" i="55"/>
  <c r="W48" i="55"/>
  <c r="W44" i="55"/>
  <c r="X18" i="54"/>
  <c r="N18" i="54"/>
  <c r="X26" i="54"/>
  <c r="N26" i="54"/>
  <c r="X14" i="54"/>
  <c r="N14" i="54"/>
  <c r="X47" i="53"/>
  <c r="N47" i="53"/>
  <c r="X51" i="53"/>
  <c r="N51" i="53"/>
  <c r="X25" i="53"/>
  <c r="N25" i="53"/>
  <c r="W47" i="53"/>
  <c r="X39" i="53"/>
  <c r="N39" i="53"/>
  <c r="X35" i="53"/>
  <c r="N35" i="53"/>
  <c r="X17" i="53"/>
  <c r="N17" i="53"/>
  <c r="X43" i="53"/>
  <c r="N43" i="53"/>
  <c r="X21" i="53"/>
  <c r="N21" i="53"/>
  <c r="W25" i="53"/>
  <c r="W51" i="53"/>
  <c r="X25" i="52"/>
  <c r="N25" i="52"/>
  <c r="X13" i="52"/>
  <c r="N13" i="52"/>
  <c r="W13" i="52"/>
  <c r="X36" i="52"/>
  <c r="N36" i="52"/>
  <c r="X55" i="52"/>
  <c r="N55" i="52"/>
  <c r="X43" i="52"/>
  <c r="N43" i="52"/>
  <c r="X47" i="52"/>
  <c r="N47" i="52"/>
  <c r="X35" i="52"/>
  <c r="N35" i="52"/>
  <c r="X29" i="52"/>
  <c r="N29" i="52"/>
  <c r="X17" i="52"/>
  <c r="N17" i="52"/>
  <c r="W29" i="52"/>
  <c r="W55" i="52"/>
  <c r="X40" i="52"/>
  <c r="N40" i="52"/>
  <c r="X51" i="52"/>
  <c r="N51" i="52"/>
  <c r="X39" i="52"/>
  <c r="N39" i="52"/>
  <c r="X21" i="52"/>
  <c r="N21" i="52"/>
  <c r="W43" i="52"/>
  <c r="W17" i="52"/>
  <c r="W25" i="52"/>
  <c r="W36" i="52"/>
  <c r="X21" i="51"/>
  <c r="N21" i="51"/>
  <c r="X17" i="51"/>
  <c r="N17" i="51"/>
  <c r="X25" i="51"/>
  <c r="N25" i="51"/>
  <c r="X13" i="51"/>
  <c r="N13" i="51"/>
  <c r="W17" i="51"/>
  <c r="X30" i="51"/>
  <c r="N30" i="51"/>
  <c r="W30" i="51"/>
  <c r="W13" i="51"/>
  <c r="X40" i="50"/>
  <c r="N40" i="50"/>
  <c r="N15" i="50"/>
  <c r="X15" i="50"/>
  <c r="N31" i="50"/>
  <c r="X31" i="50"/>
  <c r="N41" i="50"/>
  <c r="X41" i="50"/>
  <c r="X30" i="50"/>
  <c r="N30" i="50"/>
  <c r="X14" i="50"/>
  <c r="N14" i="50"/>
  <c r="W40" i="50"/>
  <c r="W14" i="50"/>
  <c r="X26" i="49"/>
  <c r="N26" i="49"/>
  <c r="X48" i="49"/>
  <c r="N48" i="49"/>
  <c r="X40" i="49"/>
  <c r="N40" i="49"/>
  <c r="W40" i="49"/>
  <c r="X18" i="49"/>
  <c r="N18" i="49"/>
  <c r="W18" i="49"/>
  <c r="W48" i="49"/>
  <c r="W26" i="49"/>
  <c r="X29" i="48"/>
  <c r="N29" i="48"/>
  <c r="N30" i="48"/>
  <c r="X30" i="48"/>
  <c r="X52" i="48"/>
  <c r="N52" i="48"/>
  <c r="N26" i="48"/>
  <c r="X26" i="48"/>
  <c r="N14" i="48"/>
  <c r="X14" i="48"/>
  <c r="X13" i="48"/>
  <c r="N13" i="48"/>
  <c r="W29" i="48"/>
  <c r="X40" i="48"/>
  <c r="N40" i="48"/>
  <c r="W26" i="48"/>
  <c r="W13" i="48"/>
  <c r="M34" i="17"/>
  <c r="P34" i="17" s="1"/>
  <c r="M35" i="17"/>
  <c r="P35" i="17" s="1"/>
  <c r="M36" i="17"/>
  <c r="M37" i="17"/>
  <c r="P37" i="17" s="1"/>
  <c r="M38" i="17"/>
  <c r="P38" i="17" s="1"/>
  <c r="M39" i="17"/>
  <c r="M40" i="17"/>
  <c r="M41" i="17"/>
  <c r="P41" i="17" s="1"/>
  <c r="M42" i="17"/>
  <c r="M43" i="17"/>
  <c r="P43" i="17" s="1"/>
  <c r="M44" i="17"/>
  <c r="M45" i="17"/>
  <c r="P45" i="17" s="1"/>
  <c r="M46" i="17"/>
  <c r="P46" i="17" s="1"/>
  <c r="M47" i="17"/>
  <c r="M48" i="17"/>
  <c r="M49" i="17"/>
  <c r="P49" i="17" s="1"/>
  <c r="M50" i="17"/>
  <c r="M51" i="17"/>
  <c r="P51" i="17" s="1"/>
  <c r="M52" i="17"/>
  <c r="M53" i="17"/>
  <c r="P53" i="17" s="1"/>
  <c r="M54" i="17"/>
  <c r="P54" i="17" s="1"/>
  <c r="M55" i="17"/>
  <c r="M56" i="17"/>
  <c r="M57" i="17"/>
  <c r="P57" i="17" s="1"/>
  <c r="M33" i="17"/>
  <c r="P33" i="17" s="1"/>
  <c r="P58" i="51" l="1"/>
  <c r="O58" i="51" s="1"/>
  <c r="P58" i="50"/>
  <c r="O58" i="50" s="1"/>
  <c r="P58" i="48"/>
  <c r="O58" i="48" s="1"/>
  <c r="P58" i="56"/>
  <c r="O58" i="56" s="1"/>
  <c r="P58" i="53"/>
  <c r="O58" i="53" s="1"/>
  <c r="P58" i="49"/>
  <c r="O58" i="49" s="1"/>
  <c r="X47" i="17"/>
  <c r="P47" i="17"/>
  <c r="P58" i="54"/>
  <c r="O58" i="54" s="1"/>
  <c r="X39" i="17"/>
  <c r="P39" i="17"/>
  <c r="X50" i="17"/>
  <c r="P50" i="17"/>
  <c r="X42" i="17"/>
  <c r="P42" i="17"/>
  <c r="P58" i="52"/>
  <c r="O58" i="52" s="1"/>
  <c r="X55" i="17"/>
  <c r="P55" i="17"/>
  <c r="X56" i="17"/>
  <c r="P56" i="17"/>
  <c r="X52" i="17"/>
  <c r="P52" i="17"/>
  <c r="X48" i="17"/>
  <c r="P48" i="17"/>
  <c r="X44" i="17"/>
  <c r="P44" i="17"/>
  <c r="X40" i="17"/>
  <c r="P40" i="17"/>
  <c r="X36" i="17"/>
  <c r="P36" i="17"/>
  <c r="P58" i="55"/>
  <c r="O58" i="55" s="1"/>
  <c r="N58" i="55"/>
  <c r="N58" i="54"/>
  <c r="N58" i="51"/>
  <c r="W58" i="55"/>
  <c r="W58" i="54"/>
  <c r="W58" i="52"/>
  <c r="W58" i="56"/>
  <c r="N58" i="56"/>
  <c r="N58" i="53"/>
  <c r="W58" i="53"/>
  <c r="N58" i="52"/>
  <c r="W58" i="51"/>
  <c r="N58" i="50"/>
  <c r="W58" i="50"/>
  <c r="W58" i="49"/>
  <c r="N58" i="49"/>
  <c r="N58" i="48"/>
  <c r="W58" i="48"/>
  <c r="V58" i="17"/>
  <c r="X58" i="56"/>
  <c r="X58" i="55"/>
  <c r="X34" i="17"/>
  <c r="W33" i="17"/>
  <c r="W37" i="17"/>
  <c r="W41" i="17"/>
  <c r="W45" i="17"/>
  <c r="W49" i="17"/>
  <c r="W53" i="17"/>
  <c r="W57" i="17"/>
  <c r="W34" i="17"/>
  <c r="W42" i="17"/>
  <c r="W50" i="17"/>
  <c r="W46" i="17"/>
  <c r="W54" i="17"/>
  <c r="X51" i="17"/>
  <c r="W35" i="17"/>
  <c r="W39" i="17"/>
  <c r="W43" i="17"/>
  <c r="W47" i="17"/>
  <c r="W51" i="17"/>
  <c r="W55" i="17"/>
  <c r="X33" i="17"/>
  <c r="X54" i="17"/>
  <c r="X46" i="17"/>
  <c r="X38" i="17"/>
  <c r="W38" i="17"/>
  <c r="X43" i="17"/>
  <c r="X35" i="17"/>
  <c r="W36" i="17"/>
  <c r="W40" i="17"/>
  <c r="W44" i="17"/>
  <c r="W48" i="17"/>
  <c r="W52" i="17"/>
  <c r="W56" i="17"/>
  <c r="X57" i="17"/>
  <c r="X53" i="17"/>
  <c r="X49" i="17"/>
  <c r="X45" i="17"/>
  <c r="X41" i="17"/>
  <c r="X37" i="17"/>
  <c r="I8" i="8"/>
  <c r="I19" i="8" s="1"/>
  <c r="M13" i="17"/>
  <c r="M14" i="17"/>
  <c r="P14" i="17" s="1"/>
  <c r="M15" i="17"/>
  <c r="M16" i="17"/>
  <c r="P16" i="17" s="1"/>
  <c r="M17" i="17"/>
  <c r="M18" i="17"/>
  <c r="P18" i="17" s="1"/>
  <c r="M19" i="17"/>
  <c r="P19" i="17" s="1"/>
  <c r="M20" i="17"/>
  <c r="P20" i="17" s="1"/>
  <c r="M21" i="17"/>
  <c r="M22" i="17"/>
  <c r="P22" i="17" s="1"/>
  <c r="M23" i="17"/>
  <c r="P23" i="17" s="1"/>
  <c r="M24" i="17"/>
  <c r="M25" i="17"/>
  <c r="M26" i="17"/>
  <c r="P26" i="17" s="1"/>
  <c r="M27" i="17"/>
  <c r="M28" i="17"/>
  <c r="P28" i="17" s="1"/>
  <c r="M29" i="17"/>
  <c r="M30" i="17"/>
  <c r="M31" i="17"/>
  <c r="P31" i="17" s="1"/>
  <c r="M32" i="17"/>
  <c r="P32" i="17" s="1"/>
  <c r="M12" i="17"/>
  <c r="P12" i="17" s="1"/>
  <c r="N57" i="17"/>
  <c r="N34" i="17"/>
  <c r="N35" i="17"/>
  <c r="N36" i="17"/>
  <c r="N37" i="17"/>
  <c r="N38" i="17"/>
  <c r="N39" i="17"/>
  <c r="N40" i="17"/>
  <c r="N41" i="17"/>
  <c r="N42" i="17"/>
  <c r="N43" i="17"/>
  <c r="N44" i="17"/>
  <c r="N45" i="17"/>
  <c r="N46" i="17"/>
  <c r="N47" i="17"/>
  <c r="N48" i="17"/>
  <c r="N49" i="17"/>
  <c r="N50" i="17"/>
  <c r="N51" i="17"/>
  <c r="N52" i="17"/>
  <c r="N53" i="17"/>
  <c r="N54" i="17"/>
  <c r="N55" i="17"/>
  <c r="N56" i="17"/>
  <c r="N33" i="17"/>
  <c r="W29" i="17" l="1"/>
  <c r="P29" i="17"/>
  <c r="W25" i="17"/>
  <c r="P25" i="17"/>
  <c r="W21" i="17"/>
  <c r="P21" i="17"/>
  <c r="W17" i="17"/>
  <c r="P17" i="17"/>
  <c r="X13" i="17"/>
  <c r="P13" i="17"/>
  <c r="W24" i="17"/>
  <c r="P24" i="17"/>
  <c r="W27" i="17"/>
  <c r="P27" i="17"/>
  <c r="W15" i="17"/>
  <c r="P15" i="17"/>
  <c r="W30" i="17"/>
  <c r="P30" i="17"/>
  <c r="M58" i="17"/>
  <c r="X58" i="48"/>
  <c r="F9" i="8"/>
  <c r="X58" i="54"/>
  <c r="X58" i="53"/>
  <c r="X58" i="52"/>
  <c r="X58" i="51"/>
  <c r="X58" i="50"/>
  <c r="X58" i="49"/>
  <c r="N32" i="17"/>
  <c r="X32" i="17"/>
  <c r="W32" i="17"/>
  <c r="N28" i="17"/>
  <c r="X28" i="17"/>
  <c r="W28" i="17"/>
  <c r="N20" i="17"/>
  <c r="X20" i="17"/>
  <c r="W20" i="17"/>
  <c r="N31" i="17"/>
  <c r="X31" i="17"/>
  <c r="N27" i="17"/>
  <c r="X27" i="17"/>
  <c r="N23" i="17"/>
  <c r="X23" i="17"/>
  <c r="N15" i="17"/>
  <c r="X15" i="17"/>
  <c r="W31" i="17"/>
  <c r="N30" i="17"/>
  <c r="X30" i="17"/>
  <c r="N26" i="17"/>
  <c r="X26" i="17"/>
  <c r="N22" i="17"/>
  <c r="X22" i="17"/>
  <c r="W22" i="17"/>
  <c r="N18" i="17"/>
  <c r="X18" i="17"/>
  <c r="N14" i="17"/>
  <c r="X14" i="17"/>
  <c r="W14" i="17"/>
  <c r="W26" i="17"/>
  <c r="N24" i="17"/>
  <c r="X24" i="17"/>
  <c r="N16" i="17"/>
  <c r="X16" i="17"/>
  <c r="W16" i="17"/>
  <c r="N19" i="17"/>
  <c r="X19" i="17"/>
  <c r="W23" i="17"/>
  <c r="N29" i="17"/>
  <c r="X29" i="17"/>
  <c r="N25" i="17"/>
  <c r="X25" i="17"/>
  <c r="N21" i="17"/>
  <c r="X21" i="17"/>
  <c r="N17" i="17"/>
  <c r="X17" i="17"/>
  <c r="W19" i="17"/>
  <c r="W18" i="17"/>
  <c r="W12" i="17"/>
  <c r="X12" i="17"/>
  <c r="W13" i="17"/>
  <c r="N13" i="17"/>
  <c r="N12" i="17"/>
  <c r="P58" i="17" l="1"/>
  <c r="O58" i="17" s="1"/>
  <c r="N58" i="17"/>
  <c r="W58" i="17"/>
  <c r="I21" i="8"/>
  <c r="E8" i="8"/>
  <c r="E19" i="8" s="1"/>
  <c r="E21" i="8" l="1"/>
  <c r="X58" i="17" l="1"/>
  <c r="F8" i="8"/>
  <c r="F19" i="8" s="1"/>
  <c r="F20" i="8" l="1"/>
  <c r="F21" i="8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<sst xmlns="http://schemas.openxmlformats.org/spreadsheetml/2006/main" count="924" uniqueCount="56">
  <si>
    <t>Lfd.</t>
  </si>
  <si>
    <t>Stück-</t>
  </si>
  <si>
    <t>Bezeichnung</t>
  </si>
  <si>
    <t>Nr.</t>
  </si>
  <si>
    <t>zahl</t>
  </si>
  <si>
    <t>vom</t>
  </si>
  <si>
    <t xml:space="preserve">Insgesamt </t>
  </si>
  <si>
    <t>Blatt Nr.</t>
  </si>
  <si>
    <t>des Gegenstandes</t>
  </si>
  <si>
    <t>Preisanfrage</t>
  </si>
  <si>
    <t xml:space="preserve">Lfd. Nr. laut </t>
  </si>
  <si>
    <t>Ausstattungs-</t>
  </si>
  <si>
    <t>Nummer</t>
  </si>
  <si>
    <t>grundlegende Daten der Ausstattungsgegenstände</t>
  </si>
  <si>
    <t>Veränderung</t>
  </si>
  <si>
    <t>Stückzahl</t>
  </si>
  <si>
    <t>Lfd. Nr.</t>
  </si>
  <si>
    <t>liste</t>
  </si>
  <si>
    <t>lfd. Nr.</t>
  </si>
  <si>
    <t>laut Belegliste</t>
  </si>
  <si>
    <t>Gesamtpreis</t>
  </si>
  <si>
    <t>zu bewilligt</t>
  </si>
  <si>
    <t>Kürzungs-grund</t>
  </si>
  <si>
    <t>Umsatz-</t>
  </si>
  <si>
    <t>steuersatz</t>
  </si>
  <si>
    <t>befürwortet (Gutachterbüro) / bewilligt (BIBB)</t>
  </si>
  <si>
    <t>im Rahmen der Beschaffung realisiert (vom Zuwendungsempfänger auszufüllen)</t>
  </si>
  <si>
    <t>Nettogesamtpreis beantragt [€]</t>
  </si>
  <si>
    <t>Nettogesamtpreis realisiert [€]</t>
  </si>
  <si>
    <t>beantragt (vom Antragsteller auszufüllen)</t>
  </si>
  <si>
    <t>[€]</t>
  </si>
  <si>
    <t>Netto-</t>
  </si>
  <si>
    <t>Stückpreis</t>
  </si>
  <si>
    <t>zu Antrag</t>
  </si>
  <si>
    <t>[%]</t>
  </si>
  <si>
    <t>Datum</t>
  </si>
  <si>
    <t>Name und Anschrift der Bildungsstätte</t>
  </si>
  <si>
    <t>Vorsteuerabzugsberechtigung gegeben?</t>
  </si>
  <si>
    <t>Nettogesamtpreis befürwortet / bewilligt [€]</t>
  </si>
  <si>
    <t>Bezeichnung der Übungseinheit / des Werkstattbereiches / Raumes</t>
  </si>
  <si>
    <t>kennzeichnende Angaben</t>
  </si>
  <si>
    <t>(Referenz)</t>
  </si>
  <si>
    <t>Fördervorhaben - Nettogesamtpreis befürwortet / bewilligt [€] (nachrichtlich)</t>
  </si>
  <si>
    <t>Fördervorhaben - Nettogesamtpreis realisiert [€] (nachrichtlich)</t>
  </si>
  <si>
    <t>F.0a</t>
  </si>
  <si>
    <t>F.0b</t>
  </si>
  <si>
    <t>Fördervorhaben</t>
  </si>
  <si>
    <t>förderfähiger</t>
  </si>
  <si>
    <t>Anteil</t>
  </si>
  <si>
    <t>F.1</t>
  </si>
  <si>
    <t>F.2</t>
  </si>
  <si>
    <t>F.3</t>
  </si>
  <si>
    <t>F.4</t>
  </si>
  <si>
    <t>zu beantragt</t>
  </si>
  <si>
    <r>
      <t xml:space="preserve">Zusammenstellung der Ausstattungsinvestitionen im Sonderprogramm ÜBS-Digitalisierung
</t>
    </r>
    <r>
      <rPr>
        <b/>
        <sz val="8"/>
        <rFont val="Calibri"/>
        <family val="2"/>
        <scheme val="minor"/>
      </rPr>
      <t>[basiert auf Version 1.1a - 09.09.2021]</t>
    </r>
  </si>
  <si>
    <r>
      <t xml:space="preserve">Beschaffungsplan im Sonderprogramm ÜBS-Digitalisierung
</t>
    </r>
    <r>
      <rPr>
        <b/>
        <sz val="8"/>
        <rFont val="Calibri"/>
        <family val="2"/>
        <scheme val="minor"/>
      </rPr>
      <t>[basiert auf Version 1.1a - 09.09.2021]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</si>
</sst>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4" formatCode="[$€]#,##0.00;[Red]\-[$€]#,##0.00"/>
    <numFmt numFmtId="165" formatCode="#,##0.00\ &quot;€&quot;"/>
  </numFmts>
  <fonts count="11">
    <font>
      <sz val="10"/>
      <name val="Futura"/>
    </font>
    <font>
      <sz val="10"/>
      <name val="Arial"/>
      <family val="2"/>
    </font>
    <font>
      <sz val="8"/>
      <name val="Helv"/>
    </font>
    <font>
      <sz val="10"/>
      <name val="Futura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24">
    <xf numFmtId="0" fontId="0" fillId="0" borderId="0" xfId="0"/>
    <xf numFmtId="49" fontId="4" fillId="0" borderId="1" xfId="0" applyNumberFormat="1" applyFont="1" applyFill="1" applyBorder="1" applyAlignment="1" applyProtection="1">
      <alignment horizontal="center" vertical="center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4" xfId="0" applyNumberFormat="1" applyFont="1" applyFill="1" applyBorder="1" applyAlignment="1" applyProtection="1">
      <alignment horizontal="center" vertical="center"/>
    </xf>
    <xf numFmtId="49" fontId="4" fillId="0" borderId="13" xfId="0" applyNumberFormat="1" applyFont="1" applyFill="1" applyBorder="1" applyAlignment="1" applyProtection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/>
    </xf>
    <xf numFmtId="49" fontId="4" fillId="0" borderId="4" xfId="0" applyNumberFormat="1" applyFont="1" applyFill="1" applyBorder="1" applyAlignment="1" applyProtection="1">
      <alignment horizontal="center" vertical="center"/>
    </xf>
    <xf numFmtId="49" fontId="4" fillId="0" borderId="20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Alignment="1" applyProtection="1">
      <alignment vertical="center"/>
    </xf>
    <xf numFmtId="49" fontId="4" fillId="0" borderId="19" xfId="0" applyNumberFormat="1" applyFont="1" applyFill="1" applyBorder="1" applyAlignment="1" applyProtection="1">
      <alignment horizontal="center" vertical="center"/>
    </xf>
    <xf numFmtId="1" fontId="4" fillId="0" borderId="48" xfId="0" applyNumberFormat="1" applyFont="1" applyFill="1" applyBorder="1" applyAlignment="1" applyProtection="1">
      <alignment horizontal="center" vertical="center"/>
    </xf>
    <xf numFmtId="1" fontId="4" fillId="0" borderId="2" xfId="0" applyNumberFormat="1" applyFont="1" applyFill="1" applyBorder="1" applyAlignment="1" applyProtection="1">
      <alignment horizontal="center" vertical="center"/>
    </xf>
    <xf numFmtId="1" fontId="4" fillId="0" borderId="19" xfId="0" applyNumberFormat="1" applyFont="1" applyFill="1" applyBorder="1" applyAlignment="1" applyProtection="1">
      <alignment horizontal="center" vertical="center"/>
    </xf>
    <xf numFmtId="1" fontId="4" fillId="0" borderId="15" xfId="0" applyNumberFormat="1" applyFont="1" applyFill="1" applyBorder="1" applyAlignment="1" applyProtection="1">
      <alignment horizontal="center" vertical="center"/>
    </xf>
    <xf numFmtId="1" fontId="4" fillId="0" borderId="17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 applyProtection="1">
      <alignment horizontal="center" vertical="center"/>
    </xf>
    <xf numFmtId="1" fontId="4" fillId="0" borderId="7" xfId="0" applyNumberFormat="1" applyFont="1" applyFill="1" applyBorder="1" applyAlignment="1" applyProtection="1">
      <alignment horizontal="center" vertical="center"/>
    </xf>
    <xf numFmtId="8" fontId="5" fillId="0" borderId="5" xfId="0" applyNumberFormat="1" applyFont="1" applyFill="1" applyBorder="1" applyAlignment="1" applyProtection="1">
      <alignment horizontal="right" vertical="center"/>
    </xf>
    <xf numFmtId="165" fontId="5" fillId="0" borderId="17" xfId="0" applyNumberFormat="1" applyFont="1" applyFill="1" applyBorder="1" applyAlignment="1" applyProtection="1">
      <alignment horizontal="right" vertical="center"/>
    </xf>
    <xf numFmtId="165" fontId="5" fillId="0" borderId="5" xfId="0" applyNumberFormat="1" applyFont="1" applyFill="1" applyBorder="1" applyAlignment="1" applyProtection="1">
      <alignment horizontal="right" vertical="center"/>
    </xf>
    <xf numFmtId="3" fontId="5" fillId="0" borderId="5" xfId="0" applyNumberFormat="1" applyFont="1" applyFill="1" applyBorder="1" applyAlignment="1" applyProtection="1">
      <alignment horizontal="right" vertical="center"/>
    </xf>
    <xf numFmtId="0" fontId="0" fillId="0" borderId="0" xfId="0" applyNumberFormat="1" applyFill="1" applyAlignment="1" applyProtection="1">
      <alignment vertical="center"/>
    </xf>
    <xf numFmtId="165" fontId="5" fillId="0" borderId="1" xfId="0" applyNumberFormat="1" applyFont="1" applyFill="1" applyBorder="1" applyAlignment="1" applyProtection="1">
      <alignment horizontal="right" vertical="center"/>
    </xf>
    <xf numFmtId="165" fontId="5" fillId="0" borderId="4" xfId="0" applyNumberFormat="1" applyFont="1" applyFill="1" applyBorder="1" applyAlignment="1" applyProtection="1">
      <alignment horizontal="right" vertical="center"/>
    </xf>
    <xf numFmtId="49" fontId="4" fillId="0" borderId="12" xfId="0" applyNumberFormat="1" applyFont="1" applyFill="1" applyBorder="1" applyAlignment="1" applyProtection="1">
      <alignment vertical="center"/>
    </xf>
    <xf numFmtId="8" fontId="4" fillId="0" borderId="32" xfId="0" applyNumberFormat="1" applyFont="1" applyFill="1" applyBorder="1" applyAlignment="1" applyProtection="1">
      <alignment horizontal="right" vertical="center"/>
    </xf>
    <xf numFmtId="10" fontId="4" fillId="0" borderId="32" xfId="0" applyNumberFormat="1" applyFont="1" applyFill="1" applyBorder="1" applyAlignment="1" applyProtection="1">
      <alignment horizontal="right" vertical="center"/>
    </xf>
    <xf numFmtId="0" fontId="4" fillId="0" borderId="22" xfId="0" applyNumberFormat="1" applyFont="1" applyFill="1" applyBorder="1" applyAlignment="1" applyProtection="1">
      <alignment vertical="center"/>
    </xf>
    <xf numFmtId="0" fontId="4" fillId="0" borderId="23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vertical="center" wrapText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left" vertical="center"/>
    </xf>
    <xf numFmtId="0" fontId="0" fillId="0" borderId="0" xfId="0" applyNumberFormat="1" applyFill="1" applyAlignment="1" applyProtection="1">
      <alignment horizontal="center" vertical="center"/>
    </xf>
    <xf numFmtId="49" fontId="5" fillId="0" borderId="0" xfId="0" applyNumberFormat="1" applyFont="1" applyFill="1" applyAlignment="1">
      <alignment horizontal="left"/>
    </xf>
    <xf numFmtId="1" fontId="5" fillId="0" borderId="1" xfId="0" applyNumberFormat="1" applyFont="1" applyFill="1" applyBorder="1" applyAlignment="1">
      <alignment horizontal="center" vertical="center"/>
    </xf>
    <xf numFmtId="1" fontId="7" fillId="0" borderId="5" xfId="0" applyNumberFormat="1" applyFont="1" applyFill="1" applyBorder="1" applyAlignment="1">
      <alignment horizontal="left" vertical="center"/>
    </xf>
    <xf numFmtId="1" fontId="7" fillId="0" borderId="4" xfId="0" applyNumberFormat="1" applyFont="1" applyFill="1" applyBorder="1" applyAlignment="1">
      <alignment horizontal="left" vertical="center"/>
    </xf>
    <xf numFmtId="8" fontId="7" fillId="0" borderId="4" xfId="0" applyNumberFormat="1" applyFont="1" applyFill="1" applyBorder="1" applyAlignment="1">
      <alignment horizontal="left" vertical="center"/>
    </xf>
    <xf numFmtId="1" fontId="5" fillId="0" borderId="4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horizontal="left" vertical="center"/>
    </xf>
    <xf numFmtId="0" fontId="7" fillId="0" borderId="12" xfId="0" applyNumberFormat="1" applyFont="1" applyFill="1" applyBorder="1" applyAlignment="1">
      <alignment horizontal="left" vertical="center"/>
    </xf>
    <xf numFmtId="8" fontId="8" fillId="0" borderId="1" xfId="0" applyNumberFormat="1" applyFont="1" applyFill="1" applyBorder="1" applyAlignment="1">
      <alignment horizontal="right" vertical="center"/>
    </xf>
    <xf numFmtId="8" fontId="7" fillId="0" borderId="5" xfId="0" applyNumberFormat="1" applyFont="1" applyFill="1" applyBorder="1" applyAlignment="1">
      <alignment horizontal="right" vertical="center"/>
    </xf>
    <xf numFmtId="8" fontId="8" fillId="0" borderId="5" xfId="0" applyNumberFormat="1" applyFont="1" applyFill="1" applyBorder="1" applyAlignment="1">
      <alignment horizontal="right" vertical="center"/>
    </xf>
    <xf numFmtId="49" fontId="4" fillId="0" borderId="0" xfId="0" applyNumberFormat="1" applyFont="1" applyFill="1" applyAlignment="1">
      <alignment horizontal="left"/>
    </xf>
    <xf numFmtId="49" fontId="8" fillId="0" borderId="0" xfId="0" applyNumberFormat="1" applyFont="1" applyFill="1" applyAlignment="1">
      <alignment horizontal="left"/>
    </xf>
    <xf numFmtId="49" fontId="4" fillId="0" borderId="0" xfId="0" applyNumberFormat="1" applyFont="1" applyFill="1" applyBorder="1" applyAlignment="1" applyProtection="1">
      <alignment horizontal="center" vertical="center"/>
    </xf>
    <xf numFmtId="49" fontId="4" fillId="0" borderId="7" xfId="0" applyNumberFormat="1" applyFont="1" applyFill="1" applyBorder="1" applyAlignment="1" applyProtection="1">
      <alignment horizontal="center"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1" fontId="4" fillId="0" borderId="0" xfId="0" applyNumberFormat="1" applyFont="1" applyFill="1" applyBorder="1" applyAlignment="1" applyProtection="1">
      <alignment horizontal="center" vertical="center"/>
    </xf>
    <xf numFmtId="8" fontId="5" fillId="0" borderId="10" xfId="0" applyNumberFormat="1" applyFont="1" applyFill="1" applyBorder="1" applyAlignment="1" applyProtection="1">
      <alignment horizontal="right" vertical="center"/>
    </xf>
    <xf numFmtId="8" fontId="5" fillId="0" borderId="43" xfId="0" applyNumberFormat="1" applyFont="1" applyFill="1" applyBorder="1" applyAlignment="1" applyProtection="1">
      <alignment horizontal="right" vertical="center"/>
    </xf>
    <xf numFmtId="8" fontId="5" fillId="0" borderId="1" xfId="0" applyNumberFormat="1" applyFont="1" applyFill="1" applyBorder="1" applyAlignment="1" applyProtection="1">
      <alignment horizontal="right" vertical="center"/>
    </xf>
    <xf numFmtId="8" fontId="5" fillId="0" borderId="3" xfId="0" applyNumberFormat="1" applyFont="1" applyFill="1" applyBorder="1" applyAlignment="1" applyProtection="1">
      <alignment horizontal="right" vertical="center"/>
    </xf>
    <xf numFmtId="8" fontId="5" fillId="0" borderId="4" xfId="0" applyNumberFormat="1" applyFont="1" applyFill="1" applyBorder="1" applyAlignment="1" applyProtection="1">
      <alignment horizontal="right" vertical="center"/>
    </xf>
    <xf numFmtId="0" fontId="5" fillId="0" borderId="0" xfId="0" applyNumberFormat="1" applyFont="1" applyFill="1" applyBorder="1" applyAlignment="1" applyProtection="1">
      <alignment vertical="center" wrapText="1"/>
    </xf>
    <xf numFmtId="0" fontId="0" fillId="0" borderId="0" xfId="0" applyNumberForma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1" fontId="4" fillId="0" borderId="5" xfId="0" applyNumberFormat="1" applyFont="1" applyFill="1" applyBorder="1" applyAlignment="1">
      <alignment horizontal="center" vertical="center"/>
    </xf>
    <xf numFmtId="8" fontId="8" fillId="0" borderId="13" xfId="0" applyNumberFormat="1" applyFont="1" applyFill="1" applyBorder="1" applyAlignment="1">
      <alignment horizontal="right" vertical="center"/>
    </xf>
    <xf numFmtId="8" fontId="7" fillId="0" borderId="11" xfId="0" applyNumberFormat="1" applyFont="1" applyFill="1" applyBorder="1" applyAlignment="1">
      <alignment horizontal="right" vertical="center"/>
    </xf>
    <xf numFmtId="8" fontId="8" fillId="0" borderId="11" xfId="0" applyNumberFormat="1" applyFont="1" applyFill="1" applyBorder="1" applyAlignment="1">
      <alignment horizontal="right" vertical="center"/>
    </xf>
    <xf numFmtId="8" fontId="4" fillId="0" borderId="33" xfId="0" applyNumberFormat="1" applyFont="1" applyFill="1" applyBorder="1" applyAlignment="1" applyProtection="1">
      <alignment horizontal="right" vertical="center"/>
    </xf>
    <xf numFmtId="0" fontId="4" fillId="0" borderId="53" xfId="0" applyNumberFormat="1" applyFont="1" applyFill="1" applyBorder="1" applyAlignment="1" applyProtection="1">
      <alignment vertical="center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8" fillId="0" borderId="40" xfId="0" applyNumberFormat="1" applyFont="1" applyFill="1" applyBorder="1" applyAlignment="1">
      <alignment horizontal="left" vertical="center"/>
    </xf>
    <xf numFmtId="49" fontId="8" fillId="0" borderId="40" xfId="0" applyNumberFormat="1" applyFont="1" applyFill="1" applyBorder="1" applyAlignment="1">
      <alignment horizontal="right" vertical="center" wrapText="1"/>
    </xf>
    <xf numFmtId="0" fontId="8" fillId="0" borderId="25" xfId="0" applyNumberFormat="1" applyFont="1" applyFill="1" applyBorder="1" applyAlignment="1" applyProtection="1">
      <alignment vertical="center" wrapText="1"/>
    </xf>
    <xf numFmtId="1" fontId="7" fillId="0" borderId="1" xfId="0" applyNumberFormat="1" applyFont="1" applyFill="1" applyBorder="1" applyAlignment="1">
      <alignment horizontal="center" vertical="center"/>
    </xf>
    <xf numFmtId="1" fontId="7" fillId="0" borderId="5" xfId="0" applyNumberFormat="1" applyFont="1" applyFill="1" applyBorder="1" applyAlignment="1">
      <alignment horizontal="center" vertical="center"/>
    </xf>
    <xf numFmtId="1" fontId="5" fillId="0" borderId="5" xfId="0" applyNumberFormat="1" applyFont="1" applyFill="1" applyBorder="1" applyAlignment="1">
      <alignment horizontal="center" vertical="center"/>
    </xf>
    <xf numFmtId="14" fontId="4" fillId="2" borderId="41" xfId="0" applyNumberFormat="1" applyFont="1" applyFill="1" applyBorder="1" applyAlignment="1">
      <alignment horizontal="left" vertical="center"/>
    </xf>
    <xf numFmtId="49" fontId="9" fillId="2" borderId="41" xfId="0" applyNumberFormat="1" applyFont="1" applyFill="1" applyBorder="1" applyAlignment="1">
      <alignment vertical="center" wrapText="1"/>
    </xf>
    <xf numFmtId="14" fontId="4" fillId="2" borderId="27" xfId="0" applyNumberFormat="1" applyFont="1" applyFill="1" applyBorder="1" applyAlignment="1" applyProtection="1">
      <alignment horizontal="right" vertical="center" wrapText="1"/>
    </xf>
    <xf numFmtId="49" fontId="4" fillId="2" borderId="27" xfId="0" quotePrefix="1" applyNumberFormat="1" applyFont="1" applyFill="1" applyBorder="1" applyAlignment="1" applyProtection="1">
      <alignment horizontal="right" vertical="center" wrapText="1"/>
    </xf>
    <xf numFmtId="14" fontId="4" fillId="2" borderId="49" xfId="0" applyNumberFormat="1" applyFont="1" applyFill="1" applyBorder="1" applyAlignment="1" applyProtection="1">
      <alignment horizontal="right" vertical="center" wrapText="1"/>
    </xf>
    <xf numFmtId="14" fontId="4" fillId="2" borderId="27" xfId="0" applyNumberFormat="1" applyFont="1" applyFill="1" applyBorder="1" applyAlignment="1" applyProtection="1">
      <alignment vertical="center" wrapText="1"/>
    </xf>
    <xf numFmtId="49" fontId="4" fillId="2" borderId="27" xfId="0" applyNumberFormat="1" applyFont="1" applyFill="1" applyBorder="1" applyAlignment="1" applyProtection="1">
      <alignment horizontal="right" vertical="center" wrapText="1"/>
    </xf>
    <xf numFmtId="49" fontId="5" fillId="2" borderId="5" xfId="0" applyNumberFormat="1" applyFont="1" applyFill="1" applyBorder="1" applyAlignment="1" applyProtection="1">
      <alignment horizontal="left" vertical="center" wrapText="1"/>
    </xf>
    <xf numFmtId="1" fontId="5" fillId="2" borderId="17" xfId="0" applyNumberFormat="1" applyFont="1" applyFill="1" applyBorder="1" applyAlignment="1" applyProtection="1">
      <alignment horizontal="center" vertical="center"/>
    </xf>
    <xf numFmtId="3" fontId="5" fillId="2" borderId="11" xfId="0" applyNumberFormat="1" applyFont="1" applyFill="1" applyBorder="1" applyAlignment="1" applyProtection="1">
      <alignment horizontal="right" vertical="center"/>
    </xf>
    <xf numFmtId="14" fontId="5" fillId="2" borderId="5" xfId="0" applyNumberFormat="1" applyFont="1" applyFill="1" applyBorder="1" applyAlignment="1" applyProtection="1">
      <alignment horizontal="center" vertical="center"/>
    </xf>
    <xf numFmtId="49" fontId="5" fillId="2" borderId="5" xfId="0" applyNumberFormat="1" applyFont="1" applyFill="1" applyBorder="1" applyAlignment="1" applyProtection="1">
      <alignment horizontal="center" vertical="center"/>
    </xf>
    <xf numFmtId="8" fontId="5" fillId="2" borderId="5" xfId="0" applyNumberFormat="1" applyFont="1" applyFill="1" applyBorder="1" applyAlignment="1" applyProtection="1">
      <alignment horizontal="right" vertical="center"/>
    </xf>
    <xf numFmtId="3" fontId="5" fillId="2" borderId="11" xfId="0" applyNumberFormat="1" applyFont="1" applyFill="1" applyBorder="1" applyAlignment="1" applyProtection="1">
      <alignment horizontal="right" vertical="center" wrapText="1"/>
    </xf>
    <xf numFmtId="14" fontId="5" fillId="2" borderId="5" xfId="0" applyNumberFormat="1" applyFont="1" applyFill="1" applyBorder="1" applyAlignment="1" applyProtection="1">
      <alignment horizontal="center" vertical="center" wrapText="1"/>
    </xf>
    <xf numFmtId="49" fontId="5" fillId="2" borderId="5" xfId="0" applyNumberFormat="1" applyFont="1" applyFill="1" applyBorder="1" applyAlignment="1" applyProtection="1">
      <alignment horizontal="center" vertical="center" wrapText="1"/>
    </xf>
    <xf numFmtId="165" fontId="5" fillId="2" borderId="5" xfId="0" applyNumberFormat="1" applyFont="1" applyFill="1" applyBorder="1" applyAlignment="1" applyProtection="1">
      <alignment horizontal="right" vertical="center"/>
    </xf>
    <xf numFmtId="49" fontId="5" fillId="2" borderId="4" xfId="0" applyNumberFormat="1" applyFont="1" applyFill="1" applyBorder="1" applyAlignment="1" applyProtection="1">
      <alignment horizontal="left" vertical="center" wrapText="1"/>
    </xf>
    <xf numFmtId="1" fontId="5" fillId="2" borderId="20" xfId="0" applyNumberFormat="1" applyFont="1" applyFill="1" applyBorder="1" applyAlignment="1" applyProtection="1">
      <alignment horizontal="center" vertical="center"/>
    </xf>
    <xf numFmtId="3" fontId="5" fillId="2" borderId="9" xfId="0" applyNumberFormat="1" applyFont="1" applyFill="1" applyBorder="1" applyAlignment="1" applyProtection="1">
      <alignment horizontal="right" vertical="center"/>
    </xf>
    <xf numFmtId="14" fontId="5" fillId="2" borderId="4" xfId="0" applyNumberFormat="1" applyFont="1" applyFill="1" applyBorder="1" applyAlignment="1" applyProtection="1">
      <alignment horizontal="center" vertical="center"/>
    </xf>
    <xf numFmtId="49" fontId="5" fillId="2" borderId="4" xfId="0" applyNumberFormat="1" applyFont="1" applyFill="1" applyBorder="1" applyAlignment="1" applyProtection="1">
      <alignment horizontal="center" vertical="center"/>
    </xf>
    <xf numFmtId="165" fontId="5" fillId="2" borderId="4" xfId="0" applyNumberFormat="1" applyFont="1" applyFill="1" applyBorder="1" applyAlignment="1" applyProtection="1">
      <alignment horizontal="right" vertical="center"/>
    </xf>
    <xf numFmtId="49" fontId="5" fillId="2" borderId="1" xfId="0" applyNumberFormat="1" applyFont="1" applyFill="1" applyBorder="1" applyAlignment="1" applyProtection="1">
      <alignment horizontal="left" vertical="center" wrapText="1"/>
    </xf>
    <xf numFmtId="3" fontId="5" fillId="2" borderId="13" xfId="0" applyNumberFormat="1" applyFont="1" applyFill="1" applyBorder="1" applyAlignment="1" applyProtection="1">
      <alignment horizontal="right" vertical="center"/>
    </xf>
    <xf numFmtId="49" fontId="5" fillId="2" borderId="1" xfId="0" applyNumberFormat="1" applyFont="1" applyFill="1" applyBorder="1" applyAlignment="1" applyProtection="1">
      <alignment horizontal="center" vertical="center"/>
    </xf>
    <xf numFmtId="165" fontId="5" fillId="2" borderId="1" xfId="0" applyNumberFormat="1" applyFont="1" applyFill="1" applyBorder="1" applyAlignment="1" applyProtection="1">
      <alignment horizontal="right" vertical="center"/>
    </xf>
    <xf numFmtId="1" fontId="5" fillId="2" borderId="18" xfId="0" applyNumberFormat="1" applyFont="1" applyFill="1" applyBorder="1" applyAlignment="1" applyProtection="1">
      <alignment horizontal="center" vertical="center"/>
    </xf>
    <xf numFmtId="14" fontId="5" fillId="2" borderId="1" xfId="0" applyNumberFormat="1" applyFont="1" applyFill="1" applyBorder="1" applyAlignment="1" applyProtection="1">
      <alignment horizontal="center" vertical="center"/>
    </xf>
    <xf numFmtId="1" fontId="5" fillId="2" borderId="17" xfId="0" applyNumberFormat="1" applyFont="1" applyFill="1" applyBorder="1" applyAlignment="1" applyProtection="1">
      <alignment horizontal="right" vertical="center"/>
    </xf>
    <xf numFmtId="1" fontId="5" fillId="2" borderId="20" xfId="0" applyNumberFormat="1" applyFont="1" applyFill="1" applyBorder="1" applyAlignment="1" applyProtection="1">
      <alignment horizontal="right" vertical="center"/>
    </xf>
    <xf numFmtId="1" fontId="5" fillId="2" borderId="18" xfId="0" applyNumberFormat="1" applyFont="1" applyFill="1" applyBorder="1" applyAlignment="1" applyProtection="1">
      <alignment horizontal="right" vertical="center"/>
    </xf>
    <xf numFmtId="9" fontId="5" fillId="2" borderId="5" xfId="0" applyNumberFormat="1" applyFont="1" applyFill="1" applyBorder="1" applyAlignment="1" applyProtection="1">
      <alignment horizontal="right" vertical="center"/>
    </xf>
    <xf numFmtId="9" fontId="5" fillId="2" borderId="4" xfId="0" applyNumberFormat="1" applyFont="1" applyFill="1" applyBorder="1" applyAlignment="1" applyProtection="1">
      <alignment horizontal="right" vertical="center"/>
    </xf>
    <xf numFmtId="9" fontId="5" fillId="2" borderId="1" xfId="0" applyNumberFormat="1" applyFont="1" applyFill="1" applyBorder="1" applyAlignment="1" applyProtection="1">
      <alignment horizontal="right" vertical="center"/>
    </xf>
    <xf numFmtId="49" fontId="5" fillId="2" borderId="17" xfId="0" applyNumberFormat="1" applyFont="1" applyFill="1" applyBorder="1" applyAlignment="1" applyProtection="1">
      <alignment horizontal="center" vertical="center"/>
    </xf>
    <xf numFmtId="49" fontId="5" fillId="2" borderId="20" xfId="0" applyNumberFormat="1" applyFont="1" applyFill="1" applyBorder="1" applyAlignment="1" applyProtection="1">
      <alignment horizontal="center" vertical="center"/>
    </xf>
    <xf numFmtId="49" fontId="5" fillId="2" borderId="17" xfId="0" applyNumberFormat="1" applyFont="1" applyFill="1" applyBorder="1" applyAlignment="1" applyProtection="1">
      <alignment horizontal="center" vertical="center" wrapText="1"/>
    </xf>
    <xf numFmtId="49" fontId="5" fillId="2" borderId="18" xfId="0" applyNumberFormat="1" applyFont="1" applyFill="1" applyBorder="1" applyAlignment="1" applyProtection="1">
      <alignment horizontal="center" vertical="center"/>
    </xf>
    <xf numFmtId="1" fontId="4" fillId="0" borderId="10" xfId="0" applyNumberFormat="1" applyFont="1" applyFill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8" fontId="8" fillId="0" borderId="1" xfId="0" applyNumberFormat="1" applyFont="1" applyBorder="1" applyAlignment="1">
      <alignment horizontal="right" vertical="center"/>
    </xf>
    <xf numFmtId="49" fontId="4" fillId="0" borderId="54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1" fontId="4" fillId="0" borderId="24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10" fontId="5" fillId="2" borderId="10" xfId="0" applyNumberFormat="1" applyFont="1" applyFill="1" applyBorder="1" applyAlignment="1" applyProtection="1">
      <alignment horizontal="right" vertical="center"/>
    </xf>
    <xf numFmtId="10" fontId="5" fillId="2" borderId="43" xfId="0" applyNumberFormat="1" applyFont="1" applyFill="1" applyBorder="1" applyAlignment="1" applyProtection="1">
      <alignment horizontal="right" vertical="center"/>
    </xf>
    <xf numFmtId="0" fontId="4" fillId="0" borderId="56" xfId="0" applyNumberFormat="1" applyFont="1" applyFill="1" applyBorder="1" applyAlignment="1" applyProtection="1">
      <alignment vertical="center"/>
    </xf>
    <xf numFmtId="0" fontId="4" fillId="0" borderId="57" xfId="0" applyNumberFormat="1" applyFont="1" applyFill="1" applyBorder="1" applyAlignment="1" applyProtection="1">
      <alignment vertical="center"/>
    </xf>
    <xf numFmtId="3" fontId="5" fillId="2" borderId="48" xfId="0" applyNumberFormat="1" applyFont="1" applyFill="1" applyBorder="1" applyAlignment="1" applyProtection="1">
      <alignment horizontal="right" vertical="center"/>
    </xf>
    <xf numFmtId="49" fontId="4" fillId="0" borderId="6" xfId="0" applyNumberFormat="1" applyFont="1" applyBorder="1" applyAlignment="1">
      <alignment horizontal="center" vertical="center"/>
    </xf>
    <xf numFmtId="10" fontId="5" fillId="0" borderId="5" xfId="0" applyNumberFormat="1" applyFont="1" applyFill="1" applyBorder="1" applyAlignment="1" applyProtection="1">
      <alignment horizontal="right" vertical="center"/>
    </xf>
    <xf numFmtId="49" fontId="4" fillId="0" borderId="33" xfId="0" applyNumberFormat="1" applyFont="1" applyFill="1" applyBorder="1" applyAlignment="1" applyProtection="1">
      <alignment horizontal="right" vertical="center"/>
    </xf>
    <xf numFmtId="1" fontId="5" fillId="0" borderId="48" xfId="0" applyNumberFormat="1" applyFont="1" applyFill="1" applyBorder="1" applyAlignment="1" applyProtection="1">
      <alignment horizontal="right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1" fontId="4" fillId="0" borderId="7" xfId="0" applyNumberFormat="1" applyFont="1" applyBorder="1" applyAlignment="1">
      <alignment horizontal="center" vertical="center"/>
    </xf>
    <xf numFmtId="3" fontId="5" fillId="0" borderId="11" xfId="0" applyNumberFormat="1" applyFont="1" applyFill="1" applyBorder="1" applyAlignment="1" applyProtection="1">
      <alignment horizontal="right" vertical="center"/>
    </xf>
    <xf numFmtId="10" fontId="5" fillId="0" borderId="11" xfId="0" applyNumberFormat="1" applyFont="1" applyBorder="1" applyAlignment="1">
      <alignment horizontal="right" vertical="center"/>
    </xf>
    <xf numFmtId="10" fontId="5" fillId="0" borderId="5" xfId="0" applyNumberFormat="1" applyFont="1" applyBorder="1" applyAlignment="1">
      <alignment horizontal="right" vertical="center"/>
    </xf>
    <xf numFmtId="10" fontId="4" fillId="0" borderId="32" xfId="0" applyNumberFormat="1" applyFont="1" applyBorder="1" applyAlignment="1">
      <alignment horizontal="right" vertical="center"/>
    </xf>
    <xf numFmtId="0" fontId="4" fillId="0" borderId="10" xfId="0" applyNumberFormat="1" applyFont="1" applyFill="1" applyBorder="1" applyAlignment="1">
      <alignment horizontal="left" vertical="center"/>
    </xf>
    <xf numFmtId="0" fontId="4" fillId="0" borderId="12" xfId="0" applyNumberFormat="1" applyFont="1" applyFill="1" applyBorder="1" applyAlignment="1">
      <alignment horizontal="left" vertical="center"/>
    </xf>
    <xf numFmtId="0" fontId="4" fillId="0" borderId="11" xfId="0" applyNumberFormat="1" applyFont="1" applyFill="1" applyBorder="1" applyAlignment="1">
      <alignment horizontal="left" vertical="center"/>
    </xf>
    <xf numFmtId="0" fontId="5" fillId="0" borderId="10" xfId="0" applyNumberFormat="1" applyFont="1" applyFill="1" applyBorder="1" applyAlignment="1">
      <alignment horizontal="left" vertical="center"/>
    </xf>
    <xf numFmtId="0" fontId="5" fillId="0" borderId="12" xfId="0" applyNumberFormat="1" applyFont="1" applyFill="1" applyBorder="1" applyAlignment="1">
      <alignment horizontal="left" vertical="center"/>
    </xf>
    <xf numFmtId="0" fontId="5" fillId="0" borderId="11" xfId="0" applyNumberFormat="1" applyFont="1" applyFill="1" applyBorder="1" applyAlignment="1">
      <alignment horizontal="left" vertical="center"/>
    </xf>
    <xf numFmtId="0" fontId="7" fillId="0" borderId="10" xfId="0" applyNumberFormat="1" applyFont="1" applyFill="1" applyBorder="1" applyAlignment="1">
      <alignment horizontal="left" vertical="center"/>
    </xf>
    <xf numFmtId="0" fontId="7" fillId="0" borderId="11" xfId="0" applyNumberFormat="1" applyFont="1" applyFill="1" applyBorder="1" applyAlignment="1">
      <alignment horizontal="left" vertical="center"/>
    </xf>
    <xf numFmtId="49" fontId="8" fillId="0" borderId="35" xfId="0" applyNumberFormat="1" applyFont="1" applyFill="1" applyBorder="1" applyAlignment="1">
      <alignment horizontal="left" vertical="center"/>
    </xf>
    <xf numFmtId="49" fontId="8" fillId="0" borderId="36" xfId="0" applyNumberFormat="1" applyFont="1" applyFill="1" applyBorder="1" applyAlignment="1">
      <alignment horizontal="left" vertical="center"/>
    </xf>
    <xf numFmtId="49" fontId="5" fillId="2" borderId="38" xfId="0" applyNumberFormat="1" applyFont="1" applyFill="1" applyBorder="1" applyAlignment="1">
      <alignment horizontal="left" vertical="center" wrapText="1"/>
    </xf>
    <xf numFmtId="0" fontId="5" fillId="2" borderId="39" xfId="0" applyNumberFormat="1" applyFont="1" applyFill="1" applyBorder="1" applyAlignment="1">
      <alignment horizontal="left" vertical="center" wrapText="1"/>
    </xf>
    <xf numFmtId="0" fontId="4" fillId="0" borderId="4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6" fillId="0" borderId="35" xfId="0" applyNumberFormat="1" applyFont="1" applyFill="1" applyBorder="1" applyAlignment="1">
      <alignment horizontal="center" vertical="center" wrapText="1"/>
    </xf>
    <xf numFmtId="0" fontId="6" fillId="0" borderId="52" xfId="0" applyNumberFormat="1" applyFont="1" applyFill="1" applyBorder="1" applyAlignment="1">
      <alignment horizontal="center" vertical="center" wrapText="1"/>
    </xf>
    <xf numFmtId="0" fontId="6" fillId="0" borderId="36" xfId="0" applyNumberFormat="1" applyFont="1" applyFill="1" applyBorder="1" applyAlignment="1">
      <alignment horizontal="center" vertical="center" wrapText="1"/>
    </xf>
    <xf numFmtId="0" fontId="6" fillId="0" borderId="37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51" xfId="0" applyNumberFormat="1" applyFont="1" applyFill="1" applyBorder="1" applyAlignment="1">
      <alignment horizontal="center" vertical="center" wrapText="1"/>
    </xf>
    <xf numFmtId="0" fontId="9" fillId="0" borderId="38" xfId="0" applyNumberFormat="1" applyFont="1" applyFill="1" applyBorder="1" applyAlignment="1">
      <alignment horizontal="center" vertical="center" wrapText="1"/>
    </xf>
    <xf numFmtId="0" fontId="9" fillId="0" borderId="50" xfId="0" applyNumberFormat="1" applyFont="1" applyFill="1" applyBorder="1" applyAlignment="1">
      <alignment horizontal="center" vertical="center" wrapText="1"/>
    </xf>
    <xf numFmtId="0" fontId="9" fillId="0" borderId="39" xfId="0" applyNumberFormat="1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>
      <alignment horizontal="center" vertical="center"/>
    </xf>
    <xf numFmtId="49" fontId="4" fillId="0" borderId="7" xfId="0" applyNumberFormat="1" applyFont="1" applyFill="1" applyBorder="1" applyAlignment="1">
      <alignment horizontal="center" vertical="center"/>
    </xf>
    <xf numFmtId="49" fontId="4" fillId="0" borderId="3" xfId="0" applyNumberFormat="1" applyFont="1" applyFill="1" applyBorder="1" applyAlignment="1">
      <alignment horizontal="center" vertical="center"/>
    </xf>
    <xf numFmtId="49" fontId="4" fillId="0" borderId="9" xfId="0" applyNumberFormat="1" applyFont="1" applyFill="1" applyBorder="1" applyAlignment="1">
      <alignment horizontal="center" vertical="center"/>
    </xf>
    <xf numFmtId="49" fontId="4" fillId="0" borderId="4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4" xfId="0" applyNumberFormat="1" applyFont="1" applyFill="1" applyBorder="1" applyAlignment="1">
      <alignment horizontal="center" vertical="center"/>
    </xf>
    <xf numFmtId="49" fontId="4" fillId="0" borderId="42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1" fontId="4" fillId="0" borderId="10" xfId="0" applyNumberFormat="1" applyFont="1" applyFill="1" applyBorder="1" applyAlignment="1">
      <alignment horizontal="center" vertical="center"/>
    </xf>
    <xf numFmtId="1" fontId="4" fillId="0" borderId="11" xfId="0" applyNumberFormat="1" applyFont="1" applyFill="1" applyBorder="1" applyAlignment="1">
      <alignment horizontal="center" vertical="center"/>
    </xf>
    <xf numFmtId="49" fontId="8" fillId="0" borderId="25" xfId="0" applyNumberFormat="1" applyFont="1" applyFill="1" applyBorder="1" applyAlignment="1" applyProtection="1">
      <alignment horizontal="left" vertical="center"/>
    </xf>
    <xf numFmtId="49" fontId="8" fillId="0" borderId="26" xfId="0" applyNumberFormat="1" applyFont="1" applyFill="1" applyBorder="1" applyAlignment="1" applyProtection="1">
      <alignment horizontal="left" vertical="center"/>
    </xf>
    <xf numFmtId="0" fontId="4" fillId="0" borderId="46" xfId="0" applyNumberFormat="1" applyFont="1" applyFill="1" applyBorder="1" applyAlignment="1" applyProtection="1">
      <alignment horizontal="center" vertical="center" wrapText="1"/>
    </xf>
    <xf numFmtId="0" fontId="4" fillId="0" borderId="47" xfId="0" applyNumberFormat="1" applyFont="1" applyFill="1" applyBorder="1" applyAlignment="1" applyProtection="1">
      <alignment horizontal="center" vertical="center" wrapText="1"/>
    </xf>
    <xf numFmtId="0" fontId="4" fillId="0" borderId="49" xfId="0" applyNumberFormat="1" applyFont="1" applyFill="1" applyBorder="1" applyAlignment="1" applyProtection="1">
      <alignment horizontal="center" vertical="center" wrapText="1"/>
    </xf>
    <xf numFmtId="0" fontId="4" fillId="0" borderId="45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24" xfId="0" applyNumberFormat="1" applyFont="1" applyFill="1" applyBorder="1" applyAlignment="1" applyProtection="1">
      <alignment horizontal="center" vertical="center" wrapText="1"/>
    </xf>
    <xf numFmtId="0" fontId="4" fillId="0" borderId="44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33" xfId="0" applyNumberFormat="1" applyFont="1" applyFill="1" applyBorder="1" applyAlignment="1" applyProtection="1">
      <alignment horizontal="center" vertical="center" wrapText="1"/>
    </xf>
    <xf numFmtId="49" fontId="8" fillId="0" borderId="31" xfId="0" applyNumberFormat="1" applyFont="1" applyFill="1" applyBorder="1" applyAlignment="1" applyProtection="1">
      <alignment horizontal="center" vertical="center" wrapText="1"/>
    </xf>
    <xf numFmtId="49" fontId="8" fillId="0" borderId="12" xfId="0" applyNumberFormat="1" applyFont="1" applyFill="1" applyBorder="1" applyAlignment="1" applyProtection="1">
      <alignment horizontal="center" vertical="center" wrapText="1"/>
    </xf>
    <xf numFmtId="49" fontId="8" fillId="0" borderId="30" xfId="0" applyNumberFormat="1" applyFont="1" applyFill="1" applyBorder="1" applyAlignment="1" applyProtection="1">
      <alignment horizontal="center" vertical="center" wrapText="1"/>
    </xf>
    <xf numFmtId="0" fontId="4" fillId="0" borderId="55" xfId="0" applyNumberFormat="1" applyFont="1" applyFill="1" applyBorder="1" applyAlignment="1" applyProtection="1">
      <alignment horizontal="center" vertical="center" textRotation="90" wrapText="1"/>
    </xf>
    <xf numFmtId="0" fontId="4" fillId="0" borderId="24" xfId="0" applyNumberFormat="1" applyFont="1" applyFill="1" applyBorder="1" applyAlignment="1" applyProtection="1">
      <alignment horizontal="center" vertical="center" textRotation="90" wrapText="1"/>
    </xf>
    <xf numFmtId="0" fontId="4" fillId="0" borderId="33" xfId="0" applyNumberFormat="1" applyFont="1" applyFill="1" applyBorder="1" applyAlignment="1" applyProtection="1">
      <alignment horizontal="center" vertical="center" textRotation="90" wrapText="1"/>
    </xf>
    <xf numFmtId="0" fontId="4" fillId="0" borderId="21" xfId="0" applyNumberFormat="1" applyFont="1" applyFill="1" applyBorder="1" applyAlignment="1" applyProtection="1">
      <alignment horizontal="center" vertical="center"/>
    </xf>
    <xf numFmtId="0" fontId="4" fillId="0" borderId="22" xfId="0" applyNumberFormat="1" applyFont="1" applyFill="1" applyBorder="1" applyAlignment="1" applyProtection="1">
      <alignment horizontal="center" vertical="center"/>
    </xf>
    <xf numFmtId="49" fontId="8" fillId="0" borderId="46" xfId="0" applyNumberFormat="1" applyFont="1" applyFill="1" applyBorder="1" applyAlignment="1" applyProtection="1">
      <alignment horizontal="left" vertical="center" wrapText="1"/>
    </xf>
    <xf numFmtId="49" fontId="8" fillId="0" borderId="47" xfId="0" applyNumberFormat="1" applyFont="1" applyFill="1" applyBorder="1" applyAlignment="1" applyProtection="1">
      <alignment horizontal="left" vertical="center" wrapText="1"/>
    </xf>
    <xf numFmtId="49" fontId="8" fillId="0" borderId="49" xfId="0" applyNumberFormat="1" applyFont="1" applyFill="1" applyBorder="1" applyAlignment="1" applyProtection="1">
      <alignment horizontal="left" vertical="center" wrapText="1"/>
    </xf>
    <xf numFmtId="49" fontId="8" fillId="0" borderId="28" xfId="0" applyNumberFormat="1" applyFont="1" applyFill="1" applyBorder="1" applyAlignment="1" applyProtection="1">
      <alignment horizontal="left" vertical="center" wrapText="1"/>
    </xf>
    <xf numFmtId="49" fontId="4" fillId="2" borderId="29" xfId="0" applyNumberFormat="1" applyFont="1" applyFill="1" applyBorder="1" applyAlignment="1" applyProtection="1">
      <alignment horizontal="left" vertical="center"/>
    </xf>
    <xf numFmtId="0" fontId="5" fillId="0" borderId="21" xfId="0" applyNumberFormat="1" applyFont="1" applyFill="1" applyBorder="1" applyAlignment="1" applyProtection="1">
      <alignment horizontal="left" vertical="center" wrapText="1"/>
    </xf>
    <xf numFmtId="0" fontId="5" fillId="0" borderId="22" xfId="0" applyNumberFormat="1" applyFont="1" applyFill="1" applyBorder="1" applyAlignment="1" applyProtection="1">
      <alignment horizontal="left" vertical="center" wrapText="1"/>
    </xf>
    <xf numFmtId="0" fontId="5" fillId="0" borderId="23" xfId="0" applyNumberFormat="1" applyFont="1" applyFill="1" applyBorder="1" applyAlignment="1" applyProtection="1">
      <alignment horizontal="left" vertical="center" wrapText="1"/>
    </xf>
    <xf numFmtId="49" fontId="6" fillId="0" borderId="25" xfId="0" applyNumberFormat="1" applyFont="1" applyFill="1" applyBorder="1" applyAlignment="1" applyProtection="1">
      <alignment horizontal="center" vertical="center" wrapText="1"/>
    </xf>
    <xf numFmtId="49" fontId="6" fillId="0" borderId="26" xfId="0" applyNumberFormat="1" applyFont="1" applyFill="1" applyBorder="1" applyAlignment="1" applyProtection="1">
      <alignment horizontal="center" vertical="center" wrapText="1"/>
    </xf>
    <xf numFmtId="49" fontId="6" fillId="0" borderId="27" xfId="0" applyNumberFormat="1" applyFont="1" applyFill="1" applyBorder="1" applyAlignment="1" applyProtection="1">
      <alignment horizontal="center" vertical="center" wrapText="1"/>
    </xf>
    <xf numFmtId="49" fontId="4" fillId="0" borderId="8" xfId="0" applyNumberFormat="1" applyFont="1" applyFill="1" applyBorder="1" applyAlignment="1" applyProtection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/>
    </xf>
    <xf numFmtId="49" fontId="8" fillId="0" borderId="31" xfId="0" applyNumberFormat="1" applyFont="1" applyFill="1" applyBorder="1" applyAlignment="1" applyProtection="1">
      <alignment horizontal="center" vertical="center"/>
    </xf>
    <xf numFmtId="49" fontId="8" fillId="0" borderId="12" xfId="0" applyNumberFormat="1" applyFont="1" applyFill="1" applyBorder="1" applyAlignment="1" applyProtection="1">
      <alignment horizontal="center" vertical="center"/>
    </xf>
    <xf numFmtId="49" fontId="8" fillId="0" borderId="30" xfId="0" applyNumberFormat="1" applyFont="1" applyFill="1" applyBorder="1" applyAlignment="1" applyProtection="1">
      <alignment horizontal="center" vertical="center"/>
    </xf>
    <xf numFmtId="49" fontId="8" fillId="0" borderId="44" xfId="0" applyNumberFormat="1" applyFont="1" applyFill="1" applyBorder="1" applyAlignment="1" applyProtection="1">
      <alignment horizontal="center" vertical="center"/>
    </xf>
    <xf numFmtId="49" fontId="8" fillId="0" borderId="8" xfId="0" applyNumberFormat="1" applyFont="1" applyFill="1" applyBorder="1" applyAlignment="1" applyProtection="1">
      <alignment horizontal="center" vertical="center"/>
    </xf>
    <xf numFmtId="49" fontId="8" fillId="0" borderId="33" xfId="0" applyNumberFormat="1" applyFont="1" applyFill="1" applyBorder="1" applyAlignment="1" applyProtection="1">
      <alignment horizontal="center" vertical="center"/>
    </xf>
    <xf numFmtId="49" fontId="4" fillId="0" borderId="31" xfId="0" applyNumberFormat="1" applyFont="1" applyFill="1" applyBorder="1" applyAlignment="1" applyProtection="1">
      <alignment horizontal="left" vertical="center"/>
    </xf>
    <xf numFmtId="49" fontId="4" fillId="0" borderId="12" xfId="0" applyNumberFormat="1" applyFont="1" applyFill="1" applyBorder="1" applyAlignment="1" applyProtection="1">
      <alignment horizontal="left" vertical="center"/>
    </xf>
    <xf numFmtId="49" fontId="4" fillId="0" borderId="34" xfId="0" applyNumberFormat="1" applyFont="1" applyFill="1" applyBorder="1" applyAlignment="1" applyProtection="1">
      <alignment horizontal="center" vertical="center"/>
    </xf>
    <xf numFmtId="0" fontId="8" fillId="0" borderId="25" xfId="0" applyNumberFormat="1" applyFont="1" applyFill="1" applyBorder="1" applyAlignment="1" applyProtection="1">
      <alignment horizontal="left" vertical="center" wrapText="1"/>
    </xf>
    <xf numFmtId="0" fontId="8" fillId="0" borderId="26" xfId="0" applyNumberFormat="1" applyFont="1" applyFill="1" applyBorder="1" applyAlignment="1" applyProtection="1">
      <alignment horizontal="left" vertical="center" wrapText="1"/>
    </xf>
    <xf numFmtId="0" fontId="8" fillId="0" borderId="46" xfId="0" applyNumberFormat="1" applyFont="1" applyFill="1" applyBorder="1" applyAlignment="1" applyProtection="1">
      <alignment horizontal="left" vertical="center" wrapText="1"/>
    </xf>
    <xf numFmtId="0" fontId="8" fillId="0" borderId="47" xfId="0" applyNumberFormat="1" applyFont="1" applyFill="1" applyBorder="1" applyAlignment="1" applyProtection="1">
      <alignment horizontal="left" vertical="center" wrapText="1"/>
    </xf>
  </cellXfs>
  <cellStyles count="2">
    <cellStyle name="Euro" xfId="1" xr:uid="{00000000-0005-0000-0000-000000000000}"/>
    <cellStyle name="Standard" xfId="0" builtinId="0"/>
  </cellStyles>
  <dxfs count="110"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color rgb="FFFF0000"/>
      </font>
    </dxf>
    <dxf>
      <font>
        <color rgb="FF00B050"/>
      </font>
    </dxf>
    <dxf>
      <font>
        <b/>
        <i val="0"/>
        <color rgb="FFFF0000"/>
      </font>
      <fill>
        <patternFill patternType="none">
          <bgColor auto="1"/>
        </patternFill>
      </fill>
    </dxf>
    <dxf>
      <font>
        <b val="0"/>
        <i val="0"/>
        <color rgb="FFFF0000"/>
      </font>
      <fill>
        <patternFill patternType="none">
          <bgColor auto="1"/>
        </patternFill>
      </fill>
    </dxf>
    <dxf>
      <font>
        <color rgb="FF00B050"/>
      </font>
      <fill>
        <patternFill patternType="none">
          <bgColor auto="1"/>
        </patternFill>
      </fill>
    </dxf>
    <dxf>
      <font>
        <color theme="1"/>
      </font>
    </dxf>
    <dxf>
      <font>
        <color rgb="FF00B050"/>
      </font>
    </dxf>
    <dxf>
      <font>
        <color rgb="FFFF0000"/>
      </font>
    </dxf>
    <dxf>
      <font>
        <color rgb="FFFF0000"/>
      </font>
    </dxf>
    <dxf>
      <font>
        <color rgb="FF00B050"/>
      </font>
    </dxf>
    <dxf>
      <font>
        <color rgb="FF00B050"/>
      </font>
    </dxf>
    <dxf>
      <font>
        <color rgb="FF00B050"/>
      </font>
    </dxf>
    <dxf>
      <font>
        <color rgb="FFFF0000"/>
      </font>
      <fill>
        <patternFill patternType="none">
          <bgColor auto="1"/>
        </patternFill>
      </fill>
    </dxf>
  </dxfs>
  <tableStyles count="0" defaultTableStyle="TableStyleMedium9" defaultPivotStyle="PivotStyleLight16"/>
  <colors>
    <mruColors>
      <color rgb="FFA3E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6.bin"/><Relationship Id="rId3" Type="http://schemas.openxmlformats.org/officeDocument/2006/relationships/printerSettings" Target="../printerSettings/printerSettings11.bin"/><Relationship Id="rId7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printerSettings" Target="../printerSettings/printerSettings14.bin"/><Relationship Id="rId5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4.bin"/><Relationship Id="rId3" Type="http://schemas.openxmlformats.org/officeDocument/2006/relationships/printerSettings" Target="../printerSettings/printerSettings19.bin"/><Relationship Id="rId7" Type="http://schemas.openxmlformats.org/officeDocument/2006/relationships/printerSettings" Target="../printerSettings/printerSettings23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6" Type="http://schemas.openxmlformats.org/officeDocument/2006/relationships/printerSettings" Target="../printerSettings/printerSettings22.bin"/><Relationship Id="rId5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0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5" Type="http://schemas.openxmlformats.org/officeDocument/2006/relationships/printerSettings" Target="../printerSettings/printerSettings29.bin"/><Relationship Id="rId4" Type="http://schemas.openxmlformats.org/officeDocument/2006/relationships/printerSettings" Target="../printerSettings/printerSettings28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0.bin"/><Relationship Id="rId3" Type="http://schemas.openxmlformats.org/officeDocument/2006/relationships/printerSettings" Target="../printerSettings/printerSettings35.bin"/><Relationship Id="rId7" Type="http://schemas.openxmlformats.org/officeDocument/2006/relationships/printerSettings" Target="../printerSettings/printerSettings39.bin"/><Relationship Id="rId2" Type="http://schemas.openxmlformats.org/officeDocument/2006/relationships/printerSettings" Target="../printerSettings/printerSettings34.bin"/><Relationship Id="rId1" Type="http://schemas.openxmlformats.org/officeDocument/2006/relationships/printerSettings" Target="../printerSettings/printerSettings33.bin"/><Relationship Id="rId6" Type="http://schemas.openxmlformats.org/officeDocument/2006/relationships/printerSettings" Target="../printerSettings/printerSettings38.bin"/><Relationship Id="rId5" Type="http://schemas.openxmlformats.org/officeDocument/2006/relationships/printerSettings" Target="../printerSettings/printerSettings37.bin"/><Relationship Id="rId4" Type="http://schemas.openxmlformats.org/officeDocument/2006/relationships/printerSettings" Target="../printerSettings/printerSettings36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8.bin"/><Relationship Id="rId3" Type="http://schemas.openxmlformats.org/officeDocument/2006/relationships/printerSettings" Target="../printerSettings/printerSettings43.bin"/><Relationship Id="rId7" Type="http://schemas.openxmlformats.org/officeDocument/2006/relationships/printerSettings" Target="../printerSettings/printerSettings47.bin"/><Relationship Id="rId2" Type="http://schemas.openxmlformats.org/officeDocument/2006/relationships/printerSettings" Target="../printerSettings/printerSettings42.bin"/><Relationship Id="rId1" Type="http://schemas.openxmlformats.org/officeDocument/2006/relationships/printerSettings" Target="../printerSettings/printerSettings41.bin"/><Relationship Id="rId6" Type="http://schemas.openxmlformats.org/officeDocument/2006/relationships/printerSettings" Target="../printerSettings/printerSettings46.bin"/><Relationship Id="rId5" Type="http://schemas.openxmlformats.org/officeDocument/2006/relationships/printerSettings" Target="../printerSettings/printerSettings45.bin"/><Relationship Id="rId4" Type="http://schemas.openxmlformats.org/officeDocument/2006/relationships/printerSettings" Target="../printerSettings/printerSettings44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6.bin"/><Relationship Id="rId3" Type="http://schemas.openxmlformats.org/officeDocument/2006/relationships/printerSettings" Target="../printerSettings/printerSettings51.bin"/><Relationship Id="rId7" Type="http://schemas.openxmlformats.org/officeDocument/2006/relationships/printerSettings" Target="../printerSettings/printerSettings55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Relationship Id="rId6" Type="http://schemas.openxmlformats.org/officeDocument/2006/relationships/printerSettings" Target="../printerSettings/printerSettings54.bin"/><Relationship Id="rId5" Type="http://schemas.openxmlformats.org/officeDocument/2006/relationships/printerSettings" Target="../printerSettings/printerSettings53.bin"/><Relationship Id="rId4" Type="http://schemas.openxmlformats.org/officeDocument/2006/relationships/printerSettings" Target="../printerSettings/printerSettings52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4.bin"/><Relationship Id="rId3" Type="http://schemas.openxmlformats.org/officeDocument/2006/relationships/printerSettings" Target="../printerSettings/printerSettings59.bin"/><Relationship Id="rId7" Type="http://schemas.openxmlformats.org/officeDocument/2006/relationships/printerSettings" Target="../printerSettings/printerSettings63.bin"/><Relationship Id="rId2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57.bin"/><Relationship Id="rId6" Type="http://schemas.openxmlformats.org/officeDocument/2006/relationships/printerSettings" Target="../printerSettings/printerSettings62.bin"/><Relationship Id="rId5" Type="http://schemas.openxmlformats.org/officeDocument/2006/relationships/printerSettings" Target="../printerSettings/printerSettings61.bin"/><Relationship Id="rId4" Type="http://schemas.openxmlformats.org/officeDocument/2006/relationships/printerSettings" Target="../printerSettings/printerSettings60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67.bin"/><Relationship Id="rId7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66.bin"/><Relationship Id="rId1" Type="http://schemas.openxmlformats.org/officeDocument/2006/relationships/printerSettings" Target="../printerSettings/printerSettings65.bin"/><Relationship Id="rId6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9.bin"/><Relationship Id="rId4" Type="http://schemas.openxmlformats.org/officeDocument/2006/relationships/printerSettings" Target="../printerSettings/printerSettings68.bin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0.bin"/><Relationship Id="rId3" Type="http://schemas.openxmlformats.org/officeDocument/2006/relationships/printerSettings" Target="../printerSettings/printerSettings75.bin"/><Relationship Id="rId7" Type="http://schemas.openxmlformats.org/officeDocument/2006/relationships/printerSettings" Target="../printerSettings/printerSettings79.bin"/><Relationship Id="rId2" Type="http://schemas.openxmlformats.org/officeDocument/2006/relationships/printerSettings" Target="../printerSettings/printerSettings74.bin"/><Relationship Id="rId1" Type="http://schemas.openxmlformats.org/officeDocument/2006/relationships/printerSettings" Target="../printerSettings/printerSettings73.bin"/><Relationship Id="rId6" Type="http://schemas.openxmlformats.org/officeDocument/2006/relationships/printerSettings" Target="../printerSettings/printerSettings78.bin"/><Relationship Id="rId5" Type="http://schemas.openxmlformats.org/officeDocument/2006/relationships/printerSettings" Target="../printerSettings/printerSettings77.bin"/><Relationship Id="rId4" Type="http://schemas.openxmlformats.org/officeDocument/2006/relationships/printerSettings" Target="../printerSettings/printerSettings76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8.bin"/><Relationship Id="rId3" Type="http://schemas.openxmlformats.org/officeDocument/2006/relationships/printerSettings" Target="../printerSettings/printerSettings83.bin"/><Relationship Id="rId7" Type="http://schemas.openxmlformats.org/officeDocument/2006/relationships/printerSettings" Target="../printerSettings/printerSettings87.bin"/><Relationship Id="rId2" Type="http://schemas.openxmlformats.org/officeDocument/2006/relationships/printerSettings" Target="../printerSettings/printerSettings82.bin"/><Relationship Id="rId1" Type="http://schemas.openxmlformats.org/officeDocument/2006/relationships/printerSettings" Target="../printerSettings/printerSettings81.bin"/><Relationship Id="rId6" Type="http://schemas.openxmlformats.org/officeDocument/2006/relationships/printerSettings" Target="../printerSettings/printerSettings86.bin"/><Relationship Id="rId5" Type="http://schemas.openxmlformats.org/officeDocument/2006/relationships/printerSettings" Target="../printerSettings/printerSettings85.bin"/><Relationship Id="rId4" Type="http://schemas.openxmlformats.org/officeDocument/2006/relationships/printerSettings" Target="../printerSettings/printerSettings8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pageSetUpPr fitToPage="1"/>
  </sheetPr>
  <dimension ref="A1:I22"/>
  <sheetViews>
    <sheetView tabSelected="1" view="pageBreakPreview" zoomScale="105" zoomScaleNormal="90" zoomScaleSheetLayoutView="90" workbookViewId="0">
      <pane ySplit="7" topLeftCell="A8" activePane="bottomLeft" state="frozen"/>
      <selection pane="bottomLeft" activeCell="A8" sqref="A8"/>
    </sheetView>
  </sheetViews>
  <sheetFormatPr baseColWidth="10" defaultColWidth="9" defaultRowHeight="12.75"/>
  <cols>
    <col min="1" max="1" width="8.28515625" style="36" customWidth="1"/>
    <col min="2" max="2" width="30.5703125" style="36" customWidth="1"/>
    <col min="3" max="3" width="43.28515625" style="36" customWidth="1"/>
    <col min="4" max="4" width="19.42578125" style="36" customWidth="1"/>
    <col min="5" max="6" width="20.7109375" style="36" customWidth="1"/>
    <col min="7" max="8" width="20.7109375" style="36" hidden="1" customWidth="1"/>
    <col min="9" max="9" width="20.7109375" style="36" customWidth="1"/>
    <col min="10" max="26" width="9" style="36" customWidth="1"/>
    <col min="27" max="16384" width="9" style="36"/>
  </cols>
  <sheetData>
    <row r="1" spans="1:9" ht="15" customHeight="1" thickTop="1">
      <c r="A1" s="151" t="s">
        <v>36</v>
      </c>
      <c r="B1" s="152"/>
      <c r="C1" s="158" t="s">
        <v>54</v>
      </c>
      <c r="D1" s="159"/>
      <c r="E1" s="159"/>
      <c r="F1" s="159"/>
      <c r="G1" s="159"/>
      <c r="H1" s="159"/>
      <c r="I1" s="160"/>
    </row>
    <row r="2" spans="1:9" ht="60" customHeight="1" thickBot="1">
      <c r="A2" s="153"/>
      <c r="B2" s="154"/>
      <c r="C2" s="161"/>
      <c r="D2" s="162"/>
      <c r="E2" s="162"/>
      <c r="F2" s="162"/>
      <c r="G2" s="162"/>
      <c r="H2" s="162"/>
      <c r="I2" s="163"/>
    </row>
    <row r="3" spans="1:9" ht="16.5" customHeight="1" thickTop="1" thickBot="1">
      <c r="A3" s="71" t="s">
        <v>35</v>
      </c>
      <c r="B3" s="77"/>
      <c r="C3" s="72" t="s">
        <v>37</v>
      </c>
      <c r="D3" s="78"/>
      <c r="E3" s="164"/>
      <c r="F3" s="165"/>
      <c r="G3" s="165"/>
      <c r="H3" s="165"/>
      <c r="I3" s="166"/>
    </row>
    <row r="4" spans="1:9" ht="18" customHeight="1" thickTop="1">
      <c r="A4" s="171" t="s">
        <v>16</v>
      </c>
      <c r="B4" s="167" t="s">
        <v>39</v>
      </c>
      <c r="C4" s="168"/>
      <c r="D4" s="172" t="s">
        <v>7</v>
      </c>
      <c r="E4" s="155" t="s">
        <v>27</v>
      </c>
      <c r="F4" s="155" t="s">
        <v>38</v>
      </c>
      <c r="G4" s="174" t="s">
        <v>42</v>
      </c>
      <c r="H4" s="174" t="s">
        <v>43</v>
      </c>
      <c r="I4" s="155" t="s">
        <v>28</v>
      </c>
    </row>
    <row r="5" spans="1:9" ht="18" customHeight="1">
      <c r="A5" s="172"/>
      <c r="B5" s="167"/>
      <c r="C5" s="168"/>
      <c r="D5" s="172"/>
      <c r="E5" s="156"/>
      <c r="F5" s="156"/>
      <c r="G5" s="175"/>
      <c r="H5" s="175"/>
      <c r="I5" s="156"/>
    </row>
    <row r="6" spans="1:9" ht="18" customHeight="1">
      <c r="A6" s="173"/>
      <c r="B6" s="169"/>
      <c r="C6" s="170"/>
      <c r="D6" s="173"/>
      <c r="E6" s="157"/>
      <c r="F6" s="157"/>
      <c r="G6" s="176"/>
      <c r="H6" s="176"/>
      <c r="I6" s="157"/>
    </row>
    <row r="7" spans="1:9">
      <c r="A7" s="116">
        <v>1</v>
      </c>
      <c r="B7" s="177">
        <v>2</v>
      </c>
      <c r="C7" s="178"/>
      <c r="D7" s="64">
        <v>3</v>
      </c>
      <c r="E7" s="64">
        <v>4</v>
      </c>
      <c r="F7" s="64">
        <v>5</v>
      </c>
      <c r="G7" s="117" t="s">
        <v>44</v>
      </c>
      <c r="H7" s="117" t="s">
        <v>45</v>
      </c>
      <c r="I7" s="64">
        <v>6</v>
      </c>
    </row>
    <row r="8" spans="1:9" ht="20.100000000000001" customHeight="1">
      <c r="A8" s="37">
        <v>1</v>
      </c>
      <c r="B8" s="149" t="str">
        <f>IF(ISBLANK('Raum 1'!$A$5)," ",'Raum 1'!$A$5)</f>
        <v xml:space="preserve"> </v>
      </c>
      <c r="C8" s="150"/>
      <c r="D8" s="74" t="str">
        <f>IF(ISBLANK('Raum 1'!$A$5)," ",IF(ISBLANK('Raum 1'!$I$5)," ",'Raum 1'!$I$5))</f>
        <v xml:space="preserve"> </v>
      </c>
      <c r="E8" s="45" t="str">
        <f>IF(ISBLANK('Raum 1'!$A$5)," ",'Raum 1'!$I$58)</f>
        <v xml:space="preserve"> </v>
      </c>
      <c r="F8" s="45" t="str">
        <f>IF(ISBLANK('Raum 1'!$A$5)," ",'Raum 1'!$M$58)</f>
        <v xml:space="preserve"> </v>
      </c>
      <c r="G8" s="45" t="str">
        <f>IF(ISBLANK('Raum 1'!$A$5)," ",'Raum 1'!$P58)</f>
        <v xml:space="preserve"> </v>
      </c>
      <c r="H8" s="45" t="str">
        <f>IF(ISBLANK('Raum 1'!$A$5)," ",'Raum 1'!$Z58)</f>
        <v xml:space="preserve"> </v>
      </c>
      <c r="I8" s="45" t="str">
        <f>IF(ISBLANK('Raum 1'!$A$5)," ",'Raum 1'!$U$58)</f>
        <v xml:space="preserve"> </v>
      </c>
    </row>
    <row r="9" spans="1:9" ht="20.100000000000001" customHeight="1">
      <c r="A9" s="37">
        <v>2</v>
      </c>
      <c r="B9" s="149" t="str">
        <f>IF(ISBLANK('Raum 2'!$A$5)," ",'Raum 2'!$A$5)</f>
        <v xml:space="preserve"> </v>
      </c>
      <c r="C9" s="150"/>
      <c r="D9" s="74" t="str">
        <f>IF(ISBLANK('Raum 2'!$A$5)," ",IF(ISBLANK('Raum 2'!$I$5)," ",'Raum 2'!$I$5))</f>
        <v xml:space="preserve"> </v>
      </c>
      <c r="E9" s="45" t="str">
        <f>IF(ISBLANK('Raum 2'!$A$5)," ",'Raum 2'!$I$58)</f>
        <v xml:space="preserve"> </v>
      </c>
      <c r="F9" s="45" t="str">
        <f>IF(ISBLANK('Raum 2'!$A$5)," ",'Raum 2'!$M$58)</f>
        <v xml:space="preserve"> </v>
      </c>
      <c r="G9" s="45" t="str">
        <f>IF(ISBLANK('Raum 2'!$A$5)," ",'Raum 2'!$P58)</f>
        <v xml:space="preserve"> </v>
      </c>
      <c r="H9" s="45" t="str">
        <f>IF(ISBLANK('Raum 2'!$A$5)," ",'Raum 2'!$Z58)</f>
        <v xml:space="preserve"> </v>
      </c>
      <c r="I9" s="45" t="str">
        <f>IF(ISBLANK('Raum 2'!$A$5)," ",'Raum 2'!$U$58)</f>
        <v xml:space="preserve"> </v>
      </c>
    </row>
    <row r="10" spans="1:9" ht="20.100000000000001" customHeight="1">
      <c r="A10" s="37">
        <v>3</v>
      </c>
      <c r="B10" s="149" t="str">
        <f>IF(ISBLANK('Raum 3'!$A$5)," ",'Raum 3'!$A$5)</f>
        <v xml:space="preserve"> </v>
      </c>
      <c r="C10" s="150"/>
      <c r="D10" s="74" t="str">
        <f>IF(ISBLANK('Raum 3'!$A$5)," ",IF(ISBLANK('Raum 3'!$I$5)," ",'Raum 3'!$I$5))</f>
        <v xml:space="preserve"> </v>
      </c>
      <c r="E10" s="45" t="str">
        <f>IF(ISBLANK('Raum 3'!$A$5)," ",'Raum 3'!$I$58)</f>
        <v xml:space="preserve"> </v>
      </c>
      <c r="F10" s="45" t="str">
        <f>IF(ISBLANK('Raum 3'!$A$5)," ",'Raum 3'!$M$58)</f>
        <v xml:space="preserve"> </v>
      </c>
      <c r="G10" s="45" t="str">
        <f>IF(ISBLANK('Raum 3'!$A$5)," ",'Raum 3'!$P58)</f>
        <v xml:space="preserve"> </v>
      </c>
      <c r="H10" s="45" t="str">
        <f>IF(ISBLANK('Raum 3'!$A$5)," ",'Raum 3'!$Z58)</f>
        <v xml:space="preserve"> </v>
      </c>
      <c r="I10" s="45" t="str">
        <f>IF(ISBLANK('Raum 3'!$A$5)," ",'Raum 3'!$U$58)</f>
        <v xml:space="preserve"> </v>
      </c>
    </row>
    <row r="11" spans="1:9" ht="20.100000000000001" customHeight="1">
      <c r="A11" s="37">
        <v>4</v>
      </c>
      <c r="B11" s="149" t="str">
        <f>IF(ISBLANK('Raum 4'!$A$5)," ",'Raum 4'!$A$5)</f>
        <v xml:space="preserve"> </v>
      </c>
      <c r="C11" s="150"/>
      <c r="D11" s="74" t="str">
        <f>IF(ISBLANK('Raum 4'!$A$5)," ",IF(ISBLANK('Raum 4'!$I$5)," ",'Raum 4'!$I$5))</f>
        <v xml:space="preserve"> </v>
      </c>
      <c r="E11" s="45" t="str">
        <f>IF(ISBLANK('Raum 4'!$A$5)," ",'Raum 4'!$I$58)</f>
        <v xml:space="preserve"> </v>
      </c>
      <c r="F11" s="45" t="str">
        <f>IF(ISBLANK('Raum 4'!$A$5)," ",'Raum 4'!$M$58)</f>
        <v xml:space="preserve"> </v>
      </c>
      <c r="G11" s="45" t="str">
        <f>IF(ISBLANK('Raum 4'!$A$5)," ",'Raum 4'!$P58)</f>
        <v xml:space="preserve"> </v>
      </c>
      <c r="H11" s="45" t="str">
        <f>IF(ISBLANK('Raum 4'!$A$5)," ",'Raum 4'!$Z58)</f>
        <v xml:space="preserve"> </v>
      </c>
      <c r="I11" s="45" t="str">
        <f>IF(ISBLANK('Raum 4'!$A$5)," ",'Raum 4'!$U$58)</f>
        <v xml:space="preserve"> </v>
      </c>
    </row>
    <row r="12" spans="1:9" ht="20.100000000000001" customHeight="1">
      <c r="A12" s="37">
        <v>5</v>
      </c>
      <c r="B12" s="149" t="str">
        <f>IF(ISBLANK('Raum 5'!$A$5)," ",'Raum 5'!$A$5)</f>
        <v xml:space="preserve"> </v>
      </c>
      <c r="C12" s="150"/>
      <c r="D12" s="74" t="str">
        <f>IF(ISBLANK('Raum 5'!$A$5)," ",IF(ISBLANK('Raum 5'!$I$5)," ",'Raum 5'!$I$5))</f>
        <v xml:space="preserve"> </v>
      </c>
      <c r="E12" s="45" t="str">
        <f>IF(ISBLANK('Raum 5'!$A$5)," ",'Raum 5'!$I$58)</f>
        <v xml:space="preserve"> </v>
      </c>
      <c r="F12" s="45" t="str">
        <f>IF(ISBLANK('Raum 5'!$A$5)," ",'Raum 5'!$M$58)</f>
        <v xml:space="preserve"> </v>
      </c>
      <c r="G12" s="45" t="str">
        <f>IF(ISBLANK('Raum 5'!$A$5)," ",'Raum 5'!$P58)</f>
        <v xml:space="preserve"> </v>
      </c>
      <c r="H12" s="45" t="str">
        <f>IF(ISBLANK('Raum 5'!$A$5)," ",'Raum 5'!$Z58)</f>
        <v xml:space="preserve"> </v>
      </c>
      <c r="I12" s="45" t="str">
        <f>IF(ISBLANK('Raum 5'!$A$5)," ",'Raum 5'!$U$58)</f>
        <v xml:space="preserve"> </v>
      </c>
    </row>
    <row r="13" spans="1:9" ht="20.100000000000001" customHeight="1">
      <c r="A13" s="37">
        <v>6</v>
      </c>
      <c r="B13" s="149" t="str">
        <f>IF(ISBLANK('Raum 6'!$A$5)," ",'Raum 6'!$A$5)</f>
        <v xml:space="preserve"> </v>
      </c>
      <c r="C13" s="150"/>
      <c r="D13" s="74" t="str">
        <f>IF(ISBLANK('Raum 6'!$A$5)," ",IF(ISBLANK('Raum 6'!$I$5)," ",'Raum 6'!$I$5))</f>
        <v xml:space="preserve"> </v>
      </c>
      <c r="E13" s="45" t="str">
        <f>IF(ISBLANK('Raum 6'!$A$5)," ",'Raum 6'!$I$58)</f>
        <v xml:space="preserve"> </v>
      </c>
      <c r="F13" s="45" t="str">
        <f>IF(ISBLANK('Raum 6'!$A$5)," ",'Raum 6'!$M$58)</f>
        <v xml:space="preserve"> </v>
      </c>
      <c r="G13" s="45" t="str">
        <f>IF(ISBLANK('Raum 6'!$A$5)," ",'Raum 6'!$P58)</f>
        <v xml:space="preserve"> </v>
      </c>
      <c r="H13" s="45" t="str">
        <f>IF(ISBLANK('Raum 6'!$A$5)," ",'Raum 6'!$Z58)</f>
        <v xml:space="preserve"> </v>
      </c>
      <c r="I13" s="45" t="str">
        <f>IF(ISBLANK('Raum 6'!$A$5)," ",'Raum 6'!$U$58)</f>
        <v xml:space="preserve"> </v>
      </c>
    </row>
    <row r="14" spans="1:9" ht="20.100000000000001" customHeight="1">
      <c r="A14" s="37">
        <v>7</v>
      </c>
      <c r="B14" s="149" t="str">
        <f>IF(ISBLANK('Raum 7'!$A$5)," ",'Raum 7'!$A$5)</f>
        <v xml:space="preserve"> </v>
      </c>
      <c r="C14" s="150"/>
      <c r="D14" s="74" t="str">
        <f>IF(ISBLANK('Raum 7'!$A$5)," ",IF(ISBLANK('Raum 7'!$I$5)," ",'Raum 7'!$I$5))</f>
        <v xml:space="preserve"> </v>
      </c>
      <c r="E14" s="45" t="str">
        <f>IF(ISBLANK('Raum 7'!$A$5)," ",'Raum 7'!$I$58)</f>
        <v xml:space="preserve"> </v>
      </c>
      <c r="F14" s="45" t="str">
        <f>IF(ISBLANK('Raum 7'!$A$5)," ",'Raum 7'!$M$58)</f>
        <v xml:space="preserve"> </v>
      </c>
      <c r="G14" s="45" t="str">
        <f>IF(ISBLANK('Raum 7'!$A$5)," ",'Raum 7'!$P58)</f>
        <v xml:space="preserve"> </v>
      </c>
      <c r="H14" s="45" t="str">
        <f>IF(ISBLANK('Raum 7'!$A$5)," ",'Raum 7'!$Z58)</f>
        <v xml:space="preserve"> </v>
      </c>
      <c r="I14" s="45" t="str">
        <f>IF(ISBLANK('Raum 7'!$A$5)," ",'Raum 7'!$U$58)</f>
        <v xml:space="preserve"> </v>
      </c>
    </row>
    <row r="15" spans="1:9" ht="20.100000000000001" customHeight="1">
      <c r="A15" s="37">
        <v>8</v>
      </c>
      <c r="B15" s="149" t="str">
        <f>IF(ISBLANK('Raum 8'!$A$5)," ",'Raum 8'!$A$5)</f>
        <v xml:space="preserve"> </v>
      </c>
      <c r="C15" s="150"/>
      <c r="D15" s="74" t="str">
        <f>IF(ISBLANK('Raum 8'!$A$5)," ",IF(ISBLANK('Raum 8'!$I$5)," ",'Raum 8'!$I$5))</f>
        <v xml:space="preserve"> </v>
      </c>
      <c r="E15" s="45" t="str">
        <f>IF(ISBLANK('Raum 8'!$A$5)," ",'Raum 8'!$I$58)</f>
        <v xml:space="preserve"> </v>
      </c>
      <c r="F15" s="45" t="str">
        <f>IF(ISBLANK('Raum 8'!$A$5)," ",'Raum 8'!$M$58)</f>
        <v xml:space="preserve"> </v>
      </c>
      <c r="G15" s="45" t="str">
        <f>IF(ISBLANK('Raum 8'!$A$5)," ",'Raum 8'!$P58)</f>
        <v xml:space="preserve"> </v>
      </c>
      <c r="H15" s="45" t="str">
        <f>IF(ISBLANK('Raum 8'!$A$5)," ",'Raum 8'!$Z58)</f>
        <v xml:space="preserve"> </v>
      </c>
      <c r="I15" s="45" t="str">
        <f>IF(ISBLANK('Raum 8'!$A$5)," ",'Raum 8'!$U$58)</f>
        <v xml:space="preserve"> </v>
      </c>
    </row>
    <row r="16" spans="1:9" ht="20.100000000000001" customHeight="1">
      <c r="A16" s="37">
        <v>9</v>
      </c>
      <c r="B16" s="149" t="str">
        <f>IF(ISBLANK('Raum 9'!$A$5)," ",'Raum 9'!$A$5)</f>
        <v xml:space="preserve"> </v>
      </c>
      <c r="C16" s="150"/>
      <c r="D16" s="74" t="str">
        <f>IF(ISBLANK('Raum 9'!$A$5)," ",IF(ISBLANK('Raum 9'!$I$5)," ",'Raum 9'!$I$5))</f>
        <v xml:space="preserve"> </v>
      </c>
      <c r="E16" s="45" t="str">
        <f>IF(ISBLANK('Raum 9'!$A$5)," ",'Raum 9'!$I$58)</f>
        <v xml:space="preserve"> </v>
      </c>
      <c r="F16" s="45" t="str">
        <f>IF(ISBLANK('Raum 9'!$A$5)," ",'Raum 9'!$M$58)</f>
        <v xml:space="preserve"> </v>
      </c>
      <c r="G16" s="45" t="str">
        <f>IF(ISBLANK('Raum 9'!$A$5)," ",'Raum 9'!$P58)</f>
        <v xml:space="preserve"> </v>
      </c>
      <c r="H16" s="45" t="str">
        <f>IF(ISBLANK('Raum 9'!$A$5)," ",'Raum 9'!$Z58)</f>
        <v xml:space="preserve"> </v>
      </c>
      <c r="I16" s="45" t="str">
        <f>IF(ISBLANK('Raum 9'!$A$5)," ",'Raum 9'!$U$58)</f>
        <v xml:space="preserve"> </v>
      </c>
    </row>
    <row r="17" spans="1:9" ht="20.100000000000001" customHeight="1">
      <c r="A17" s="76">
        <v>10</v>
      </c>
      <c r="B17" s="149" t="str">
        <f>IF(ISBLANK('Raum 10'!$A$5)," ",'Raum 10'!$A$5)</f>
        <v xml:space="preserve"> </v>
      </c>
      <c r="C17" s="150"/>
      <c r="D17" s="75" t="str">
        <f>IF(ISBLANK('Raum 10'!$A$5)," ",IF(ISBLANK('Raum 10'!$I$5)," ",'Raum 10'!$I$5))</f>
        <v xml:space="preserve"> </v>
      </c>
      <c r="E17" s="45" t="str">
        <f>IF(ISBLANK('Raum 10'!$A$5)," ",'Raum 10'!$I$58)</f>
        <v xml:space="preserve"> </v>
      </c>
      <c r="F17" s="45" t="str">
        <f>IF(ISBLANK('Raum 10'!$A$5)," ",'Raum 10'!$M$58)</f>
        <v xml:space="preserve"> </v>
      </c>
      <c r="G17" s="45" t="str">
        <f>IF(ISBLANK('Raum 10'!$A$5)," ",'Raum 10'!$P58)</f>
        <v xml:space="preserve"> </v>
      </c>
      <c r="H17" s="45" t="str">
        <f>IF(ISBLANK('Raum 10'!$A$5)," ",'Raum 10'!$Z58)</f>
        <v xml:space="preserve"> </v>
      </c>
      <c r="I17" s="45" t="str">
        <f>IF(ISBLANK('Raum 10'!$A$5)," ",'Raum 10'!$U$58)</f>
        <v xml:space="preserve"> </v>
      </c>
    </row>
    <row r="18" spans="1:9" ht="20.100000000000001" customHeight="1">
      <c r="A18" s="41"/>
      <c r="B18" s="42"/>
      <c r="C18" s="43"/>
      <c r="D18" s="38"/>
      <c r="E18" s="39"/>
      <c r="F18" s="39"/>
      <c r="G18" s="39"/>
      <c r="H18" s="39"/>
      <c r="I18" s="40"/>
    </row>
    <row r="19" spans="1:9" ht="20.100000000000001" customHeight="1">
      <c r="A19" s="143" t="str">
        <f>IF($D$3="nein","Summe netto",IF($D$3="ja","Gesamtsumme (netto)","FEHLER - Bitte die Frage mit ja oder nein beantworten, ob eine Vorsteuerabzugsberechtigung vorhanden ist."))</f>
        <v>FEHLER - Bitte die Frage mit ja oder nein beantworten, ob eine Vorsteuerabzugsberechtigung vorhanden ist.</v>
      </c>
      <c r="B19" s="144"/>
      <c r="C19" s="144"/>
      <c r="D19" s="145"/>
      <c r="E19" s="65">
        <f>SUM($E$8:$E$17)</f>
        <v>0</v>
      </c>
      <c r="F19" s="44">
        <f>SUM($F$8:$F$17)</f>
        <v>0</v>
      </c>
      <c r="G19" s="118">
        <f>SUM($G$8:$G$17)</f>
        <v>0</v>
      </c>
      <c r="H19" s="118">
        <f>SUM($H$8:$H$17)</f>
        <v>0</v>
      </c>
      <c r="I19" s="44">
        <f>SUM($I$8:$I$17)</f>
        <v>0</v>
      </c>
    </row>
    <row r="20" spans="1:9" ht="20.100000000000001" customHeight="1">
      <c r="A20" s="146" t="str">
        <f>IF($D$3="nein","zuzüglich Umsatzsteuer",IF($D$3="ja"," ","FEHLER - Bitte die Frage mit ja oder nein beantworten, ob eine Vorsteuerabzugsberechtigung vorhanden ist."))</f>
        <v>FEHLER - Bitte die Frage mit ja oder nein beantworten, ob eine Vorsteuerabzugsberechtigung vorhanden ist.</v>
      </c>
      <c r="B20" s="147"/>
      <c r="C20" s="147"/>
      <c r="D20" s="148"/>
      <c r="E20" s="66" t="str">
        <f>IF($D$3="nein",$E$19*0.19," ")</f>
        <v xml:space="preserve"> </v>
      </c>
      <c r="F20" s="45" t="str">
        <f>IF($D$3="nein",$F$19*0.19," ")</f>
        <v xml:space="preserve"> </v>
      </c>
      <c r="G20" s="45" t="str">
        <f>IF($D$3="nein",$G$19*0.19," ")</f>
        <v xml:space="preserve"> </v>
      </c>
      <c r="H20" s="45" t="str" cm="1">
        <f t="array" ref="H20">IF($D$3="nein",((SUMPRODUCT(('Raum 1'!$Z12:$Z57)*('Raum 1'!$V12:$V57)))+(SUMPRODUCT(('Raum 2'!$Z12:$Z57)*('Raum 2'!$V12:$V57)))+(SUMPRODUCT(('Raum 3'!$Z12:$Z57)*('Raum 3'!$V12:$V57)))+(SUMPRODUCT(('Raum 4'!$Z12:$Z57)*('Raum 4'!$V12:$V57)))+(SUMPRODUCT(('Raum 5'!$Z12:$Z57)*('Raum 5'!$V12:$V57)))+(SUMPRODUCT(('Raum 6'!$Z12:$Z57)*('Raum 6'!$V12:$V57)))+(SUMPRODUCT(('Raum 7'!$Z12:$Z57)*('Raum 7'!$V12:$V57)))+(SUMPRODUCT(('Raum 8'!$Z12:$Z57)*('Raum 8'!$V12:$V57)))+(SUMPRODUCT(('Raum 9'!$Z12:$Z57)*('Raum 9'!$V12:$V57)))+(SUMPRODUCT(('Raum 10'!$Z12:$Z57)*('Raum 10'!$V12:$V57))))," ")</f>
        <v xml:space="preserve"> </v>
      </c>
      <c r="I20" s="45" t="str">
        <f>IF($D$3="nein",('Raum 1'!$V$58+'Raum 2'!$V$58+'Raum 3'!$V$58+'Raum 4'!$V$58+'Raum 5'!$V$58+'Raum 6'!$V$58+'Raum 7'!$V$58+'Raum 8'!$V$58+'Raum 9'!$V$58+'Raum 10'!$V$58)," ")</f>
        <v xml:space="preserve"> </v>
      </c>
    </row>
    <row r="21" spans="1:9" ht="20.100000000000001" customHeight="1">
      <c r="A21" s="143" t="str">
        <f>IF($D$3="nein","Gesamtsumme (brutto)",IF($D$3="ja"," ","FEHLER - Bitte die Frage mit ja oder nein beantworten, ob eine Vorsteuerabzugsberechtigung vorhanden ist."))</f>
        <v>FEHLER - Bitte die Frage mit ja oder nein beantworten, ob eine Vorsteuerabzugsberechtigung vorhanden ist.</v>
      </c>
      <c r="B21" s="144"/>
      <c r="C21" s="144"/>
      <c r="D21" s="145"/>
      <c r="E21" s="67" t="str">
        <f>IF($D$3="nein",SUM($E$19,$E$20)," ")</f>
        <v xml:space="preserve"> </v>
      </c>
      <c r="F21" s="46" t="str">
        <f>IF($D$3="nein",SUM($F$19,$F$20)," ")</f>
        <v xml:space="preserve"> </v>
      </c>
      <c r="G21" s="46" t="str">
        <f>IF($D$3="nein",SUM($G$19,$G$20)," ")</f>
        <v xml:space="preserve"> </v>
      </c>
      <c r="H21" s="46" t="str">
        <f>IF($D$3="nein",SUM($H$19,$H$20)," ")</f>
        <v xml:space="preserve"> </v>
      </c>
      <c r="I21" s="46" t="str">
        <f>IF($D$3="nein",SUM($I$19,$I$20)," ")</f>
        <v xml:space="preserve"> </v>
      </c>
    </row>
    <row r="22" spans="1:9" ht="15">
      <c r="A22" s="47"/>
      <c r="B22" s="47"/>
      <c r="C22" s="48"/>
      <c r="D22" s="48"/>
      <c r="E22" s="48"/>
      <c r="F22" s="48"/>
      <c r="G22" s="48"/>
      <c r="H22" s="48"/>
      <c r="I22" s="48"/>
    </row>
  </sheetData>
  <customSheetViews>
    <customSheetView guid="{CB4A158A-1DA5-487E-B043-D678EFAF6D8A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1"/>
      <headerFooter alignWithMargins="0"/>
    </customSheetView>
    <customSheetView guid="{00F4E1BE-E6A2-4DB0-82C2-DBAD1695D341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2"/>
      <headerFooter alignWithMargins="0"/>
    </customSheetView>
    <customSheetView guid="{B1596A3C-A6D0-4F0D-8FCE-00973D00CC60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orientation="landscape" horizontalDpi="1200" verticalDpi="1200" r:id="rId3"/>
      <headerFooter alignWithMargins="0"/>
    </customSheetView>
    <customSheetView guid="{EB24D890-8082-47B2-8E2D-3A136EB147E7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orientation="landscape" horizontalDpi="1200" verticalDpi="1200" r:id="rId4"/>
      <headerFooter alignWithMargins="0"/>
    </customSheetView>
    <customSheetView guid="{134BA06E-E140-4C1A-BD22-66A5FD35E4F7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orientation="landscape" horizontalDpi="1200" verticalDpi="1200" r:id="rId5"/>
      <headerFooter alignWithMargins="0"/>
    </customSheetView>
    <customSheetView guid="{9F1D8019-E507-4BCF-86DA-958400610E2A}" scale="105" showPageBreaks="1" fitToPage="1" hiddenColumns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81" orientation="landscape" horizontalDpi="1200" verticalDpi="1200" r:id="rId6"/>
      <headerFooter alignWithMargins="0"/>
    </customSheetView>
    <customSheetView guid="{D4D8F364-DB5E-473B-B4E1-D940C3890DC8}" scale="105" showPageBreaks="1" fitToPage="1" view="pageBreakPreview">
      <pane ySplit="7" topLeftCell="A8" activePane="bottomLeft" state="frozen"/>
      <selection pane="bottomLeft" activeCell="A8" sqref="A8"/>
      <pageMargins left="0.78740157480314965" right="0.59055118110236227" top="0.86614173228346458" bottom="0.55118110236220474" header="0.51181102362204722" footer="0.51181102362204722"/>
      <pageSetup paperSize="9" scale="65" orientation="landscape" horizontalDpi="1200" verticalDpi="1200" r:id="rId7"/>
      <headerFooter alignWithMargins="0"/>
    </customSheetView>
  </customSheetViews>
  <mergeCells count="26">
    <mergeCell ref="B12:C12"/>
    <mergeCell ref="G4:G6"/>
    <mergeCell ref="H4:H6"/>
    <mergeCell ref="B8:C8"/>
    <mergeCell ref="B9:C9"/>
    <mergeCell ref="B10:C10"/>
    <mergeCell ref="B11:C11"/>
    <mergeCell ref="B7:C7"/>
    <mergeCell ref="D4:D6"/>
    <mergeCell ref="A1:B1"/>
    <mergeCell ref="A2:B2"/>
    <mergeCell ref="I4:I6"/>
    <mergeCell ref="C1:I2"/>
    <mergeCell ref="E3:I3"/>
    <mergeCell ref="E4:E6"/>
    <mergeCell ref="F4:F6"/>
    <mergeCell ref="B4:C6"/>
    <mergeCell ref="A4:A6"/>
    <mergeCell ref="A19:D19"/>
    <mergeCell ref="A20:D20"/>
    <mergeCell ref="A21:D21"/>
    <mergeCell ref="B13:C13"/>
    <mergeCell ref="B14:C14"/>
    <mergeCell ref="B15:C15"/>
    <mergeCell ref="B16:C16"/>
    <mergeCell ref="B17:C17"/>
  </mergeCells>
  <phoneticPr fontId="0" type="noConversion"/>
  <dataValidations disablePrompts="1" count="1">
    <dataValidation type="list" errorStyle="information" allowBlank="1" showInputMessage="1" showErrorMessage="1" error="Als Antworten können nur &quot;ja&quot; oder &quot;nein&quot;gewählt werden. Im Zweifel erkundigen Sie sich bitte bei Ihrem zuständigen Finanzamt, ob eine solche Berechtigung für Ihre Bildungsstätte erteilt wurde." sqref="D3" xr:uid="{00000000-0002-0000-0000-000000000000}">
      <formula1>"ja, nein"</formula1>
    </dataValidation>
  </dataValidations>
  <pageMargins left="0.78740157480314965" right="0.59055118110236227" top="0.86614173228346458" bottom="0.55118110236220474" header="0.51181102362204722" footer="0.51181102362204722"/>
  <pageSetup paperSize="9" scale="81" orientation="landscape" horizontalDpi="1200" verticalDpi="1200" r:id="rId8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AA122"/>
  <sheetViews>
    <sheetView view="pageBreakPreview" zoomScale="115" zoomScaleNormal="100" zoomScaleSheetLayoutView="11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198" t="s">
        <v>36</v>
      </c>
      <c r="B2" s="199"/>
      <c r="C2" s="199"/>
      <c r="D2" s="200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0"/>
      <c r="J5" s="179" t="s">
        <v>35</v>
      </c>
      <c r="K5" s="180"/>
      <c r="L5" s="180"/>
      <c r="M5" s="81"/>
      <c r="N5" s="187"/>
      <c r="O5" s="188"/>
      <c r="P5" s="188"/>
      <c r="Q5" s="189"/>
      <c r="R5" s="179" t="s">
        <v>35</v>
      </c>
      <c r="S5" s="180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5"/>
      <c r="I6" s="216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51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IF(ISBLANK($B12)," ",IF(ISBLANK($C12)," ",1))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B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R58:T58"/>
    <mergeCell ref="A6:D6"/>
    <mergeCell ref="E6:I6"/>
    <mergeCell ref="R6:AA6"/>
    <mergeCell ref="A58:D58"/>
    <mergeCell ref="J58:L58"/>
    <mergeCell ref="E1:I4"/>
    <mergeCell ref="E5:F5"/>
    <mergeCell ref="J5:L5"/>
    <mergeCell ref="A59:D59"/>
    <mergeCell ref="A2:D2"/>
    <mergeCell ref="A4:D4"/>
    <mergeCell ref="A5:D5"/>
    <mergeCell ref="A3:D3"/>
    <mergeCell ref="A1:D1"/>
    <mergeCell ref="R5:S5"/>
    <mergeCell ref="R1:AA4"/>
    <mergeCell ref="U5:AA5"/>
    <mergeCell ref="J6:Q6"/>
    <mergeCell ref="Q7:Q10"/>
    <mergeCell ref="J1:Q4"/>
    <mergeCell ref="N5:Q5"/>
  </mergeCells>
  <phoneticPr fontId="0" type="noConversion"/>
  <conditionalFormatting sqref="K12:K57">
    <cfRule type="cellIs" dxfId="109" priority="11" operator="lessThan">
      <formula>0</formula>
    </cfRule>
    <cfRule type="cellIs" dxfId="108" priority="10" operator="greaterThan">
      <formula>0</formula>
    </cfRule>
  </conditionalFormatting>
  <conditionalFormatting sqref="N12:N58">
    <cfRule type="cellIs" dxfId="107" priority="9" operator="greaterThan">
      <formula>0</formula>
    </cfRule>
  </conditionalFormatting>
  <conditionalFormatting sqref="S12:S57">
    <cfRule type="cellIs" dxfId="106" priority="8" operator="lessThan">
      <formula>0</formula>
    </cfRule>
    <cfRule type="cellIs" dxfId="105" priority="7" operator="greaterThan">
      <formula>0</formula>
    </cfRule>
  </conditionalFormatting>
  <conditionalFormatting sqref="W12:W58">
    <cfRule type="cellIs" dxfId="104" priority="6" operator="greaterThan">
      <formula>0</formula>
    </cfRule>
    <cfRule type="cellIs" dxfId="103" priority="5" operator="lessThan">
      <formula>0</formula>
    </cfRule>
  </conditionalFormatting>
  <conditionalFormatting sqref="X12:X58">
    <cfRule type="cellIs" dxfId="102" priority="1" operator="equal">
      <formula>0</formula>
    </cfRule>
    <cfRule type="cellIs" dxfId="101" priority="2" operator="lessThan">
      <formula>0</formula>
    </cfRule>
    <cfRule type="cellIs" dxfId="100" priority="3" operator="lessThanOrEqual">
      <formula>0.2</formula>
    </cfRule>
    <cfRule type="cellIs" dxfId="99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100-000000000000}">
      <formula1>"1, 2, 3, 4, 5, 6"</formula1>
    </dataValidation>
    <dataValidation type="list" allowBlank="1" showInputMessage="1" sqref="V12:V57" xr:uid="{00000000-0002-0000-01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1'!$B$12)," ",IF(ISBLANK('Raum 1'!$C$12)," ",IF(ISBLANK($B12)," ",IF(ISBLANK($C12)," ",MAX('Raum 1'!$A12:$A57)+1))))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98" priority="11" operator="greaterThan">
      <formula>0</formula>
    </cfRule>
    <cfRule type="cellIs" dxfId="97" priority="10" operator="lessThan">
      <formula>0</formula>
    </cfRule>
  </conditionalFormatting>
  <conditionalFormatting sqref="N12:N58">
    <cfRule type="cellIs" dxfId="96" priority="9" operator="greaterThan">
      <formula>0</formula>
    </cfRule>
  </conditionalFormatting>
  <conditionalFormatting sqref="S12:S57">
    <cfRule type="cellIs" dxfId="95" priority="8" operator="greaterThan">
      <formula>0</formula>
    </cfRule>
    <cfRule type="cellIs" dxfId="94" priority="7" operator="lessThan">
      <formula>0</formula>
    </cfRule>
  </conditionalFormatting>
  <conditionalFormatting sqref="W12:W58">
    <cfRule type="cellIs" dxfId="93" priority="6" operator="greaterThan">
      <formula>0</formula>
    </cfRule>
    <cfRule type="cellIs" dxfId="92" priority="5" operator="lessThan">
      <formula>0</formula>
    </cfRule>
  </conditionalFormatting>
  <conditionalFormatting sqref="X12:X58">
    <cfRule type="cellIs" dxfId="91" priority="1" operator="equal">
      <formula>0</formula>
    </cfRule>
    <cfRule type="cellIs" dxfId="90" priority="2" operator="lessThan">
      <formula>0</formula>
    </cfRule>
    <cfRule type="cellIs" dxfId="89" priority="3" operator="lessThanOrEqual">
      <formula>0.2</formula>
    </cfRule>
    <cfRule type="cellIs" dxfId="88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200-000000000000}">
      <formula1>"1, 2, 3, 4, 5, 6"</formula1>
    </dataValidation>
    <dataValidation type="list" allowBlank="1" showInputMessage="1" sqref="V12:V57" xr:uid="{00000000-0002-0000-02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2'!$B$12)," ",IF(ISBLANK('Raum 2'!$C$12)," ",IF(ISBLANK($B12)," ",IF(ISBLANK($C12)," ",MAX('Raum 2'!$A12:$A57)+1))))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87" priority="11" operator="greaterThan">
      <formula>0</formula>
    </cfRule>
    <cfRule type="cellIs" dxfId="86" priority="10" operator="lessThan">
      <formula>0</formula>
    </cfRule>
  </conditionalFormatting>
  <conditionalFormatting sqref="N12:N58">
    <cfRule type="cellIs" dxfId="85" priority="9" operator="greaterThan">
      <formula>0</formula>
    </cfRule>
  </conditionalFormatting>
  <conditionalFormatting sqref="S12:S57">
    <cfRule type="cellIs" dxfId="84" priority="8" operator="greaterThan">
      <formula>0</formula>
    </cfRule>
    <cfRule type="cellIs" dxfId="83" priority="7" operator="lessThan">
      <formula>0</formula>
    </cfRule>
  </conditionalFormatting>
  <conditionalFormatting sqref="W12:W58">
    <cfRule type="cellIs" dxfId="82" priority="6" operator="greaterThan">
      <formula>0</formula>
    </cfRule>
    <cfRule type="cellIs" dxfId="81" priority="5" operator="lessThan">
      <formula>0</formula>
    </cfRule>
  </conditionalFormatting>
  <conditionalFormatting sqref="X12:X58">
    <cfRule type="cellIs" dxfId="80" priority="1" operator="equal">
      <formula>0</formula>
    </cfRule>
    <cfRule type="cellIs" dxfId="79" priority="2" operator="lessThan">
      <formula>0</formula>
    </cfRule>
    <cfRule type="cellIs" dxfId="78" priority="3" operator="lessThanOrEqual">
      <formula>0.2</formula>
    </cfRule>
    <cfRule type="cellIs" dxfId="77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300-000000000000}">
      <formula1>"1, 2, 3, 4, 5, 6"</formula1>
    </dataValidation>
    <dataValidation type="list" allowBlank="1" showInputMessage="1" sqref="V12:V57" xr:uid="{00000000-0002-0000-03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3'!$B$12)," ",IF(ISBLANK('Raum 3'!$C$12)," ",IF(ISBLANK($B12)," ",IF(ISBLANK($C12)," ",MAX('Raum 3'!$A12:$A57)+1))))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100"/>
      <c r="C32" s="100"/>
      <c r="D32" s="104"/>
      <c r="E32" s="101"/>
      <c r="F32" s="105"/>
      <c r="G32" s="102"/>
      <c r="H32" s="103"/>
      <c r="I32" s="21">
        <f t="shared" si="2"/>
        <v>0</v>
      </c>
      <c r="J32" s="101">
        <f t="shared" si="3"/>
        <v>0</v>
      </c>
      <c r="K32" s="139">
        <f t="shared" si="4"/>
        <v>0</v>
      </c>
      <c r="L32" s="103">
        <f t="shared" si="5"/>
        <v>0</v>
      </c>
      <c r="M32" s="25">
        <f t="shared" si="6"/>
        <v>0</v>
      </c>
      <c r="N32" s="54">
        <f t="shared" si="7"/>
        <v>0</v>
      </c>
      <c r="O32" s="126">
        <v>1</v>
      </c>
      <c r="P32" s="53">
        <f t="shared" si="13"/>
        <v>0</v>
      </c>
      <c r="Q32" s="108"/>
      <c r="R32" s="101"/>
      <c r="S32" s="23">
        <f t="shared" si="8"/>
        <v>0</v>
      </c>
      <c r="T32" s="103"/>
      <c r="U32" s="22">
        <f t="shared" si="9"/>
        <v>0</v>
      </c>
      <c r="V32" s="111">
        <v>0.19</v>
      </c>
      <c r="W32" s="55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5"/>
    </row>
    <row r="33" spans="1:27">
      <c r="A33" s="134" t="str">
        <f t="shared" si="12"/>
        <v xml:space="preserve"> </v>
      </c>
      <c r="B33" s="84"/>
      <c r="C33" s="84"/>
      <c r="D33" s="85"/>
      <c r="E33" s="86"/>
      <c r="F33" s="87"/>
      <c r="G33" s="88"/>
      <c r="H33" s="93"/>
      <c r="I33" s="21">
        <f t="shared" si="2"/>
        <v>0</v>
      </c>
      <c r="J33" s="86">
        <f>$E33</f>
        <v>0</v>
      </c>
      <c r="K33" s="139">
        <f t="shared" si="4"/>
        <v>0</v>
      </c>
      <c r="L33" s="93">
        <f>$H33</f>
        <v>0</v>
      </c>
      <c r="M33" s="22">
        <f t="shared" ref="M33:M57" si="14">$J33*$L33</f>
        <v>0</v>
      </c>
      <c r="N33" s="53">
        <f t="shared" ref="N33:N57" si="15">$M33-$I33</f>
        <v>0</v>
      </c>
      <c r="O33" s="126">
        <v>1</v>
      </c>
      <c r="P33" s="53">
        <f t="shared" si="13"/>
        <v>0</v>
      </c>
      <c r="Q33" s="106"/>
      <c r="R33" s="86"/>
      <c r="S33" s="23">
        <f t="shared" si="8"/>
        <v>0</v>
      </c>
      <c r="T33" s="93"/>
      <c r="U33" s="22">
        <f t="shared" si="9"/>
        <v>0</v>
      </c>
      <c r="V33" s="109">
        <v>0.19</v>
      </c>
      <c r="W33" s="20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2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K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K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K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K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K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K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K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76" priority="11" operator="greaterThan">
      <formula>0</formula>
    </cfRule>
    <cfRule type="cellIs" dxfId="75" priority="10" operator="lessThan">
      <formula>0</formula>
    </cfRule>
  </conditionalFormatting>
  <conditionalFormatting sqref="N12:N58">
    <cfRule type="cellIs" dxfId="74" priority="9" operator="greaterThan">
      <formula>0</formula>
    </cfRule>
  </conditionalFormatting>
  <conditionalFormatting sqref="S12:S57">
    <cfRule type="cellIs" dxfId="73" priority="8" operator="greaterThan">
      <formula>0</formula>
    </cfRule>
    <cfRule type="cellIs" dxfId="72" priority="7" operator="lessThan">
      <formula>0</formula>
    </cfRule>
  </conditionalFormatting>
  <conditionalFormatting sqref="W12:W58">
    <cfRule type="cellIs" dxfId="71" priority="6" operator="greaterThan">
      <formula>0</formula>
    </cfRule>
    <cfRule type="cellIs" dxfId="70" priority="5" operator="lessThan">
      <formula>0</formula>
    </cfRule>
  </conditionalFormatting>
  <conditionalFormatting sqref="X12:X58">
    <cfRule type="cellIs" dxfId="69" priority="1" operator="equal">
      <formula>0</formula>
    </cfRule>
    <cfRule type="cellIs" dxfId="68" priority="2" operator="lessThan">
      <formula>0</formula>
    </cfRule>
    <cfRule type="cellIs" dxfId="67" priority="3" operator="lessThanOrEqual">
      <formula>0.2</formula>
    </cfRule>
    <cfRule type="cellIs" dxfId="66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400-000000000000}">
      <formula1>"1, 2, 3, 4, 5, 6"</formula1>
    </dataValidation>
    <dataValidation type="list" allowBlank="1" showInputMessage="1" sqref="V12:V57" xr:uid="{00000000-0002-0000-04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4'!$B$12)," ",IF(ISBLANK('Raum 4'!$C$12)," ",IF(ISBLANK($B12)," ",IF(ISBLANK($C12)," ",MAX('Raum 4'!$A12:$A57)+1))))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65" priority="11" operator="greaterThan">
      <formula>0</formula>
    </cfRule>
    <cfRule type="cellIs" dxfId="64" priority="10" operator="lessThan">
      <formula>0</formula>
    </cfRule>
  </conditionalFormatting>
  <conditionalFormatting sqref="N12:N58">
    <cfRule type="cellIs" dxfId="63" priority="9" operator="greaterThan">
      <formula>0</formula>
    </cfRule>
  </conditionalFormatting>
  <conditionalFormatting sqref="S12:S57">
    <cfRule type="cellIs" dxfId="62" priority="8" operator="lessThan">
      <formula>0</formula>
    </cfRule>
    <cfRule type="cellIs" dxfId="61" priority="7" operator="greaterThan">
      <formula>0</formula>
    </cfRule>
  </conditionalFormatting>
  <conditionalFormatting sqref="W12:W58">
    <cfRule type="cellIs" dxfId="60" priority="6" operator="greaterThan">
      <formula>0</formula>
    </cfRule>
    <cfRule type="cellIs" dxfId="59" priority="5" operator="lessThan">
      <formula>0</formula>
    </cfRule>
  </conditionalFormatting>
  <conditionalFormatting sqref="X12:X58">
    <cfRule type="cellIs" dxfId="58" priority="1" operator="equal">
      <formula>0</formula>
    </cfRule>
    <cfRule type="cellIs" dxfId="57" priority="2" operator="lessThan">
      <formula>0</formula>
    </cfRule>
    <cfRule type="cellIs" dxfId="56" priority="3" operator="lessThanOrEqual">
      <formula>0.2</formula>
    </cfRule>
    <cfRule type="cellIs" dxfId="55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500-000000000000}">
      <formula1>"1, 2, 3, 4, 5, 6"</formula1>
    </dataValidation>
    <dataValidation type="list" allowBlank="1" showInputMessage="1" sqref="V12:V57" xr:uid="{00000000-0002-0000-05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5'!$B$12)," ",IF(ISBLANK('Raum 5'!$C$12)," ",IF(ISBLANK($B12)," ",IF(ISBLANK($C12)," ",MAX('Raum 5'!$A12:$A57)+1))))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100"/>
      <c r="C32" s="100"/>
      <c r="D32" s="104"/>
      <c r="E32" s="101"/>
      <c r="F32" s="105"/>
      <c r="G32" s="102"/>
      <c r="H32" s="103"/>
      <c r="I32" s="21">
        <f t="shared" si="2"/>
        <v>0</v>
      </c>
      <c r="J32" s="101">
        <f t="shared" si="3"/>
        <v>0</v>
      </c>
      <c r="K32" s="139">
        <f t="shared" si="4"/>
        <v>0</v>
      </c>
      <c r="L32" s="103">
        <f t="shared" si="5"/>
        <v>0</v>
      </c>
      <c r="M32" s="25">
        <f t="shared" si="6"/>
        <v>0</v>
      </c>
      <c r="N32" s="54">
        <f t="shared" si="7"/>
        <v>0</v>
      </c>
      <c r="O32" s="126">
        <v>1</v>
      </c>
      <c r="P32" s="53">
        <f t="shared" si="13"/>
        <v>0</v>
      </c>
      <c r="Q32" s="108"/>
      <c r="R32" s="101"/>
      <c r="S32" s="23">
        <f t="shared" si="8"/>
        <v>0</v>
      </c>
      <c r="T32" s="103"/>
      <c r="U32" s="22">
        <f t="shared" si="9"/>
        <v>0</v>
      </c>
      <c r="V32" s="111">
        <v>0.19</v>
      </c>
      <c r="W32" s="55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5"/>
    </row>
    <row r="33" spans="1:27">
      <c r="A33" s="134" t="str">
        <f t="shared" si="12"/>
        <v xml:space="preserve"> </v>
      </c>
      <c r="B33" s="84"/>
      <c r="C33" s="84"/>
      <c r="D33" s="85"/>
      <c r="E33" s="86"/>
      <c r="F33" s="87"/>
      <c r="G33" s="88"/>
      <c r="H33" s="93"/>
      <c r="I33" s="21">
        <f t="shared" si="2"/>
        <v>0</v>
      </c>
      <c r="J33" s="86">
        <f>$E33</f>
        <v>0</v>
      </c>
      <c r="K33" s="139">
        <f t="shared" si="4"/>
        <v>0</v>
      </c>
      <c r="L33" s="93">
        <f>$H33</f>
        <v>0</v>
      </c>
      <c r="M33" s="22">
        <f t="shared" ref="M33:M57" si="14">$J33*$L33</f>
        <v>0</v>
      </c>
      <c r="N33" s="53">
        <f t="shared" ref="N33:N57" si="15">$M33-$I33</f>
        <v>0</v>
      </c>
      <c r="O33" s="126">
        <v>1</v>
      </c>
      <c r="P33" s="53">
        <f t="shared" si="13"/>
        <v>0</v>
      </c>
      <c r="Q33" s="106"/>
      <c r="R33" s="86"/>
      <c r="S33" s="23">
        <f t="shared" si="8"/>
        <v>0</v>
      </c>
      <c r="T33" s="93"/>
      <c r="U33" s="22">
        <f t="shared" si="9"/>
        <v>0</v>
      </c>
      <c r="V33" s="109">
        <v>0.19</v>
      </c>
      <c r="W33" s="20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2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54" priority="11" operator="greaterThan">
      <formula>0</formula>
    </cfRule>
    <cfRule type="cellIs" dxfId="53" priority="10" operator="lessThan">
      <formula>0</formula>
    </cfRule>
  </conditionalFormatting>
  <conditionalFormatting sqref="N12:N58">
    <cfRule type="cellIs" dxfId="52" priority="9" operator="greaterThan">
      <formula>0</formula>
    </cfRule>
  </conditionalFormatting>
  <conditionalFormatting sqref="S12:S57">
    <cfRule type="cellIs" dxfId="51" priority="8" operator="greaterThan">
      <formula>0</formula>
    </cfRule>
    <cfRule type="cellIs" dxfId="50" priority="7" operator="lessThan">
      <formula>0</formula>
    </cfRule>
  </conditionalFormatting>
  <conditionalFormatting sqref="W12:W58">
    <cfRule type="cellIs" dxfId="49" priority="6" operator="greaterThan">
      <formula>0</formula>
    </cfRule>
    <cfRule type="cellIs" dxfId="48" priority="5" operator="lessThan">
      <formula>0</formula>
    </cfRule>
  </conditionalFormatting>
  <conditionalFormatting sqref="X12:X58">
    <cfRule type="cellIs" dxfId="47" priority="1" operator="equal">
      <formula>0</formula>
    </cfRule>
    <cfRule type="cellIs" dxfId="46" priority="2" operator="lessThan">
      <formula>0</formula>
    </cfRule>
    <cfRule type="cellIs" dxfId="45" priority="3" operator="lessThanOrEqual">
      <formula>0.2</formula>
    </cfRule>
    <cfRule type="cellIs" dxfId="44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600-000000000000}">
      <formula1>"1, 2, 3, 4, 5, 6"</formula1>
    </dataValidation>
    <dataValidation type="list" allowBlank="1" showInputMessage="1" sqref="V12:V57" xr:uid="{00000000-0002-0000-06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6'!$B$12)," ",IF(ISBLANK('Raum 6'!$C$12)," ",IF(ISBLANK($B12)," ",IF(ISBLANK($C12)," ",MAX('Raum 6'!$A12:$A57)+1))))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43" priority="11" operator="greaterThan">
      <formula>0</formula>
    </cfRule>
    <cfRule type="cellIs" dxfId="42" priority="10" operator="lessThan">
      <formula>0</formula>
    </cfRule>
  </conditionalFormatting>
  <conditionalFormatting sqref="N12:N58">
    <cfRule type="cellIs" dxfId="41" priority="9" operator="greaterThan">
      <formula>0</formula>
    </cfRule>
  </conditionalFormatting>
  <conditionalFormatting sqref="S12:S57">
    <cfRule type="cellIs" dxfId="40" priority="8" operator="greaterThan">
      <formula>0</formula>
    </cfRule>
    <cfRule type="cellIs" dxfId="39" priority="7" operator="lessThan">
      <formula>0</formula>
    </cfRule>
  </conditionalFormatting>
  <conditionalFormatting sqref="W12:W58">
    <cfRule type="cellIs" dxfId="38" priority="6" operator="greaterThan">
      <formula>0</formula>
    </cfRule>
    <cfRule type="cellIs" dxfId="37" priority="5" operator="lessThan">
      <formula>0</formula>
    </cfRule>
  </conditionalFormatting>
  <conditionalFormatting sqref="X12:X58">
    <cfRule type="cellIs" dxfId="36" priority="1" operator="equal">
      <formula>0</formula>
    </cfRule>
    <cfRule type="cellIs" dxfId="35" priority="2" operator="lessThan">
      <formula>0</formula>
    </cfRule>
    <cfRule type="cellIs" dxfId="34" priority="3" operator="lessThanOrEqual">
      <formula>0.2</formula>
    </cfRule>
    <cfRule type="cellIs" dxfId="33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700-000000000000}">
      <formula1>"1, 2, 3, 4, 5, 6"</formula1>
    </dataValidation>
    <dataValidation type="list" allowBlank="1" showInputMessage="1" sqref="V12:V57" xr:uid="{00000000-0002-0000-07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7'!$B$12)," ",IF(ISBLANK('Raum 7'!$C$12)," ",IF(ISBLANK($B12)," ",IF(ISBLANK($C12)," ",MAX('Raum 7'!$A12:$A57)+1))))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12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32" priority="11" operator="greaterThan">
      <formula>0</formula>
    </cfRule>
    <cfRule type="cellIs" dxfId="31" priority="10" operator="lessThan">
      <formula>0</formula>
    </cfRule>
  </conditionalFormatting>
  <conditionalFormatting sqref="N12:N58">
    <cfRule type="cellIs" dxfId="30" priority="9" operator="greaterThan">
      <formula>0</formula>
    </cfRule>
  </conditionalFormatting>
  <conditionalFormatting sqref="S12:S57">
    <cfRule type="cellIs" dxfId="29" priority="8" operator="greaterThan">
      <formula>0</formula>
    </cfRule>
    <cfRule type="cellIs" dxfId="28" priority="7" operator="lessThan">
      <formula>0</formula>
    </cfRule>
  </conditionalFormatting>
  <conditionalFormatting sqref="W12:W58">
    <cfRule type="cellIs" dxfId="27" priority="6" operator="greaterThan">
      <formula>0</formula>
    </cfRule>
    <cfRule type="cellIs" dxfId="26" priority="5" operator="lessThan">
      <formula>0</formula>
    </cfRule>
  </conditionalFormatting>
  <conditionalFormatting sqref="X12:X58">
    <cfRule type="cellIs" dxfId="25" priority="1" operator="equal">
      <formula>0</formula>
    </cfRule>
    <cfRule type="cellIs" dxfId="24" priority="2" operator="lessThan">
      <formula>0</formula>
    </cfRule>
    <cfRule type="cellIs" dxfId="23" priority="3" operator="lessThanOrEqual">
      <formula>0.2</formula>
    </cfRule>
    <cfRule type="cellIs" dxfId="22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800-000000000000}">
      <formula1>"1, 2, 3, 4, 5, 6"</formula1>
    </dataValidation>
    <dataValidation type="list" allowBlank="1" showInputMessage="1" sqref="V12:V57" xr:uid="{00000000-0002-0000-08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38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8'!$B$12)," ",IF(ISBLANK('Raum 8'!$C$12)," ",IF(ISBLANK($B12)," ",IF(ISBLANK($C12)," ",MAX('Raum 8'!$A12:$A57)+1))))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38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38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38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38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38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38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38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21" priority="11" operator="greaterThan">
      <formula>0</formula>
    </cfRule>
    <cfRule type="cellIs" dxfId="20" priority="10" operator="lessThan">
      <formula>0</formula>
    </cfRule>
  </conditionalFormatting>
  <conditionalFormatting sqref="N12:N58">
    <cfRule type="cellIs" dxfId="19" priority="9" operator="greaterThan">
      <formula>0</formula>
    </cfRule>
  </conditionalFormatting>
  <conditionalFormatting sqref="S12:S57">
    <cfRule type="cellIs" dxfId="18" priority="8" operator="greaterThan">
      <formula>0</formula>
    </cfRule>
    <cfRule type="cellIs" dxfId="17" priority="7" operator="lessThan">
      <formula>0</formula>
    </cfRule>
  </conditionalFormatting>
  <conditionalFormatting sqref="W12:W58">
    <cfRule type="cellIs" dxfId="16" priority="5" operator="lessThan">
      <formula>0</formula>
    </cfRule>
    <cfRule type="cellIs" dxfId="15" priority="6" operator="greaterThan">
      <formula>0</formula>
    </cfRule>
  </conditionalFormatting>
  <conditionalFormatting sqref="X12:X58">
    <cfRule type="cellIs" dxfId="14" priority="1" operator="equal">
      <formula>0</formula>
    </cfRule>
    <cfRule type="cellIs" dxfId="13" priority="2" operator="lessThan">
      <formula>0</formula>
    </cfRule>
    <cfRule type="cellIs" dxfId="12" priority="3" operator="lessThanOrEqual">
      <formula>0.2</formula>
    </cfRule>
    <cfRule type="cellIs" dxfId="11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900-000000000000}">
      <formula1>"1, 2, 3, 4, 5, 6"</formula1>
    </dataValidation>
    <dataValidation type="list" allowBlank="1" showInputMessage="1" sqref="V12:V57" xr:uid="{00000000-0002-0000-09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A122"/>
  <sheetViews>
    <sheetView view="pageBreakPreview" zoomScale="115" zoomScaleNormal="100" zoomScaleSheetLayoutView="115" workbookViewId="0">
      <pane xSplit="1" ySplit="11" topLeftCell="AB37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baseColWidth="10" defaultColWidth="9" defaultRowHeight="12.75"/>
  <cols>
    <col min="1" max="1" width="5.7109375" style="35" customWidth="1"/>
    <col min="2" max="3" width="30.7109375" style="24" customWidth="1"/>
    <col min="4" max="4" width="11.7109375" style="24" customWidth="1"/>
    <col min="5" max="5" width="5.7109375" style="24" customWidth="1"/>
    <col min="6" max="7" width="10.7109375" style="24" customWidth="1"/>
    <col min="8" max="8" width="12.7109375" style="24" customWidth="1"/>
    <col min="9" max="9" width="13.7109375" style="24" customWidth="1"/>
    <col min="10" max="10" width="5.7109375" style="24" hidden="1" customWidth="1"/>
    <col min="11" max="12" width="12.7109375" style="24" hidden="1" customWidth="1"/>
    <col min="13" max="13" width="13.7109375" style="24" hidden="1" customWidth="1"/>
    <col min="14" max="16" width="12.7109375" style="24" hidden="1" customWidth="1"/>
    <col min="17" max="17" width="5.7109375" style="59" hidden="1" customWidth="1"/>
    <col min="18" max="18" width="5.7109375" style="24" hidden="1" customWidth="1"/>
    <col min="19" max="22" width="12.7109375" style="24" hidden="1" customWidth="1"/>
    <col min="23" max="23" width="13.7109375" style="24" hidden="1" customWidth="1"/>
    <col min="24" max="27" width="12.7109375" style="24" hidden="1" customWidth="1"/>
    <col min="28" max="16384" width="9" style="24"/>
  </cols>
  <sheetData>
    <row r="1" spans="1:27" s="11" customFormat="1" ht="30" customHeight="1" thickBot="1">
      <c r="A1" s="206" t="s">
        <v>55</v>
      </c>
      <c r="B1" s="207"/>
      <c r="C1" s="207"/>
      <c r="D1" s="208"/>
      <c r="E1" s="181"/>
      <c r="F1" s="182"/>
      <c r="G1" s="182"/>
      <c r="H1" s="182"/>
      <c r="I1" s="183"/>
      <c r="J1" s="181"/>
      <c r="K1" s="182"/>
      <c r="L1" s="182"/>
      <c r="M1" s="182"/>
      <c r="N1" s="182"/>
      <c r="O1" s="182"/>
      <c r="P1" s="182"/>
      <c r="Q1" s="183"/>
      <c r="R1" s="181"/>
      <c r="S1" s="182"/>
      <c r="T1" s="182"/>
      <c r="U1" s="182"/>
      <c r="V1" s="182"/>
      <c r="W1" s="182"/>
      <c r="X1" s="182"/>
      <c r="Y1" s="182"/>
      <c r="Z1" s="182"/>
      <c r="AA1" s="183"/>
    </row>
    <row r="2" spans="1:27" s="11" customFormat="1" ht="15" customHeight="1">
      <c r="A2" s="201" t="s">
        <v>36</v>
      </c>
      <c r="B2" s="201"/>
      <c r="C2" s="201"/>
      <c r="D2" s="201"/>
      <c r="E2" s="184"/>
      <c r="F2" s="185"/>
      <c r="G2" s="185"/>
      <c r="H2" s="185"/>
      <c r="I2" s="186"/>
      <c r="J2" s="184"/>
      <c r="K2" s="185"/>
      <c r="L2" s="185"/>
      <c r="M2" s="185"/>
      <c r="N2" s="185"/>
      <c r="O2" s="185"/>
      <c r="P2" s="185"/>
      <c r="Q2" s="186"/>
      <c r="R2" s="184"/>
      <c r="S2" s="185"/>
      <c r="T2" s="185"/>
      <c r="U2" s="185"/>
      <c r="V2" s="185"/>
      <c r="W2" s="185"/>
      <c r="X2" s="185"/>
      <c r="Y2" s="185"/>
      <c r="Z2" s="185"/>
      <c r="AA2" s="186"/>
    </row>
    <row r="3" spans="1:27" s="11" customFormat="1" ht="30" customHeight="1" thickBot="1">
      <c r="A3" s="203" t="str">
        <f>IF(ISBLANK(Zusammenfassung!$A$2),"FEHLER - Bitte im Registerblatt Zusammenfassung Name und Anschrift des Standorts eingeben, der ausgestattet werden soll bzw. ausgestattet wurde.",Zusammenfassung!$A$2)</f>
        <v>FEHLER - Bitte im Registerblatt Zusammenfassung Name und Anschrift des Standorts eingeben, der ausgestattet werden soll bzw. ausgestattet wurde.</v>
      </c>
      <c r="B3" s="204"/>
      <c r="C3" s="204"/>
      <c r="D3" s="205"/>
      <c r="E3" s="184"/>
      <c r="F3" s="185"/>
      <c r="G3" s="185"/>
      <c r="H3" s="185"/>
      <c r="I3" s="186"/>
      <c r="J3" s="184"/>
      <c r="K3" s="185"/>
      <c r="L3" s="185"/>
      <c r="M3" s="185"/>
      <c r="N3" s="185"/>
      <c r="O3" s="185"/>
      <c r="P3" s="185"/>
      <c r="Q3" s="186"/>
      <c r="R3" s="184"/>
      <c r="S3" s="185"/>
      <c r="T3" s="185"/>
      <c r="U3" s="185"/>
      <c r="V3" s="185"/>
      <c r="W3" s="185"/>
      <c r="X3" s="185"/>
      <c r="Y3" s="185"/>
      <c r="Z3" s="185"/>
      <c r="AA3" s="186"/>
    </row>
    <row r="4" spans="1:27" s="11" customFormat="1" ht="15.75" customHeight="1" thickBot="1">
      <c r="A4" s="201" t="s">
        <v>39</v>
      </c>
      <c r="B4" s="201"/>
      <c r="C4" s="201"/>
      <c r="D4" s="201"/>
      <c r="E4" s="184"/>
      <c r="F4" s="185"/>
      <c r="G4" s="185"/>
      <c r="H4" s="185"/>
      <c r="I4" s="186"/>
      <c r="J4" s="184"/>
      <c r="K4" s="185"/>
      <c r="L4" s="185"/>
      <c r="M4" s="185"/>
      <c r="N4" s="185"/>
      <c r="O4" s="185"/>
      <c r="P4" s="185"/>
      <c r="Q4" s="186"/>
      <c r="R4" s="184"/>
      <c r="S4" s="185"/>
      <c r="T4" s="185"/>
      <c r="U4" s="185"/>
      <c r="V4" s="185"/>
      <c r="W4" s="185"/>
      <c r="X4" s="185"/>
      <c r="Y4" s="185"/>
      <c r="Z4" s="185"/>
      <c r="AA4" s="186"/>
    </row>
    <row r="5" spans="1:27" s="11" customFormat="1" ht="15" customHeight="1" thickBot="1">
      <c r="A5" s="202"/>
      <c r="B5" s="202"/>
      <c r="C5" s="202"/>
      <c r="D5" s="202"/>
      <c r="E5" s="179" t="s">
        <v>35</v>
      </c>
      <c r="F5" s="180"/>
      <c r="G5" s="79"/>
      <c r="H5" s="73" t="s">
        <v>7</v>
      </c>
      <c r="I5" s="83"/>
      <c r="J5" s="222" t="s">
        <v>35</v>
      </c>
      <c r="K5" s="223"/>
      <c r="L5" s="223"/>
      <c r="M5" s="81">
        <f>'Raum 1'!$M$5</f>
        <v>0</v>
      </c>
      <c r="N5" s="187"/>
      <c r="O5" s="188"/>
      <c r="P5" s="188"/>
      <c r="Q5" s="189"/>
      <c r="R5" s="220" t="s">
        <v>35</v>
      </c>
      <c r="S5" s="221"/>
      <c r="T5" s="82"/>
      <c r="U5" s="187"/>
      <c r="V5" s="188"/>
      <c r="W5" s="188"/>
      <c r="X5" s="188"/>
      <c r="Y5" s="188"/>
      <c r="Z5" s="188"/>
      <c r="AA5" s="189"/>
    </row>
    <row r="6" spans="1:27" s="11" customFormat="1" ht="15" customHeight="1">
      <c r="A6" s="211" t="s">
        <v>13</v>
      </c>
      <c r="B6" s="212"/>
      <c r="C6" s="212"/>
      <c r="D6" s="213"/>
      <c r="E6" s="214" t="s">
        <v>29</v>
      </c>
      <c r="F6" s="215"/>
      <c r="G6" s="215"/>
      <c r="H6" s="212"/>
      <c r="I6" s="213"/>
      <c r="J6" s="190" t="s">
        <v>25</v>
      </c>
      <c r="K6" s="191"/>
      <c r="L6" s="191"/>
      <c r="M6" s="191"/>
      <c r="N6" s="191"/>
      <c r="O6" s="191"/>
      <c r="P6" s="191"/>
      <c r="Q6" s="192"/>
      <c r="R6" s="214" t="s">
        <v>26</v>
      </c>
      <c r="S6" s="215"/>
      <c r="T6" s="215"/>
      <c r="U6" s="212"/>
      <c r="V6" s="212"/>
      <c r="W6" s="212"/>
      <c r="X6" s="212"/>
      <c r="Y6" s="212"/>
      <c r="Z6" s="212"/>
      <c r="AA6" s="213"/>
    </row>
    <row r="7" spans="1:27" s="11" customFormat="1">
      <c r="A7" s="3"/>
      <c r="B7" s="1"/>
      <c r="C7" s="1"/>
      <c r="D7" s="2"/>
      <c r="E7" s="3"/>
      <c r="F7" s="1"/>
      <c r="G7" s="1"/>
      <c r="H7" s="1"/>
      <c r="I7" s="2"/>
      <c r="J7" s="3"/>
      <c r="K7" s="135"/>
      <c r="L7" s="1"/>
      <c r="M7" s="1"/>
      <c r="N7" s="49" t="s">
        <v>14</v>
      </c>
      <c r="O7" s="119"/>
      <c r="P7" s="123" t="s">
        <v>46</v>
      </c>
      <c r="Q7" s="193" t="s">
        <v>22</v>
      </c>
      <c r="R7" s="4"/>
      <c r="S7" s="1"/>
      <c r="T7" s="1"/>
      <c r="U7" s="1"/>
      <c r="V7" s="61"/>
      <c r="W7" s="1" t="s">
        <v>14</v>
      </c>
      <c r="X7" s="1" t="s">
        <v>14</v>
      </c>
      <c r="Y7" s="119"/>
      <c r="Z7" s="123" t="s">
        <v>46</v>
      </c>
      <c r="AA7" s="2"/>
    </row>
    <row r="8" spans="1:27" s="11" customFormat="1">
      <c r="A8" s="6" t="s">
        <v>0</v>
      </c>
      <c r="B8" s="5" t="s">
        <v>2</v>
      </c>
      <c r="C8" s="5" t="s">
        <v>40</v>
      </c>
      <c r="D8" s="12" t="s">
        <v>10</v>
      </c>
      <c r="E8" s="6" t="s">
        <v>1</v>
      </c>
      <c r="F8" s="5" t="s">
        <v>9</v>
      </c>
      <c r="G8" s="5" t="s">
        <v>12</v>
      </c>
      <c r="H8" s="5" t="s">
        <v>31</v>
      </c>
      <c r="I8" s="12" t="s">
        <v>31</v>
      </c>
      <c r="J8" s="6" t="s">
        <v>1</v>
      </c>
      <c r="K8" s="136" t="s">
        <v>14</v>
      </c>
      <c r="L8" s="5" t="s">
        <v>31</v>
      </c>
      <c r="M8" s="5" t="s">
        <v>31</v>
      </c>
      <c r="N8" s="49" t="s">
        <v>20</v>
      </c>
      <c r="O8" s="120" t="s">
        <v>47</v>
      </c>
      <c r="P8" s="124" t="s">
        <v>31</v>
      </c>
      <c r="Q8" s="194"/>
      <c r="R8" s="50" t="s">
        <v>1</v>
      </c>
      <c r="S8" s="5" t="s">
        <v>14</v>
      </c>
      <c r="T8" s="5" t="s">
        <v>31</v>
      </c>
      <c r="U8" s="5" t="s">
        <v>31</v>
      </c>
      <c r="V8" s="62" t="s">
        <v>23</v>
      </c>
      <c r="W8" s="5" t="s">
        <v>20</v>
      </c>
      <c r="X8" s="5" t="s">
        <v>20</v>
      </c>
      <c r="Y8" s="120" t="s">
        <v>47</v>
      </c>
      <c r="Z8" s="124" t="s">
        <v>31</v>
      </c>
      <c r="AA8" s="12" t="s">
        <v>18</v>
      </c>
    </row>
    <row r="9" spans="1:27" s="11" customFormat="1">
      <c r="A9" s="6" t="s">
        <v>3</v>
      </c>
      <c r="B9" s="5" t="s">
        <v>8</v>
      </c>
      <c r="C9" s="5"/>
      <c r="D9" s="12" t="s">
        <v>11</v>
      </c>
      <c r="E9" s="6" t="s">
        <v>4</v>
      </c>
      <c r="F9" s="5" t="s">
        <v>5</v>
      </c>
      <c r="G9" s="5" t="s">
        <v>9</v>
      </c>
      <c r="H9" s="5" t="s">
        <v>32</v>
      </c>
      <c r="I9" s="12" t="s">
        <v>20</v>
      </c>
      <c r="J9" s="6" t="s">
        <v>4</v>
      </c>
      <c r="K9" s="136" t="s">
        <v>15</v>
      </c>
      <c r="L9" s="5" t="s">
        <v>32</v>
      </c>
      <c r="M9" s="5" t="s">
        <v>20</v>
      </c>
      <c r="N9" s="49" t="s">
        <v>33</v>
      </c>
      <c r="O9" s="120" t="s">
        <v>48</v>
      </c>
      <c r="P9" s="124" t="s">
        <v>20</v>
      </c>
      <c r="Q9" s="194"/>
      <c r="R9" s="50" t="s">
        <v>4</v>
      </c>
      <c r="S9" s="5" t="s">
        <v>15</v>
      </c>
      <c r="T9" s="5" t="s">
        <v>32</v>
      </c>
      <c r="U9" s="5" t="s">
        <v>20</v>
      </c>
      <c r="V9" s="62" t="s">
        <v>24</v>
      </c>
      <c r="W9" s="5" t="s">
        <v>21</v>
      </c>
      <c r="X9" s="5" t="s">
        <v>21</v>
      </c>
      <c r="Y9" s="120" t="s">
        <v>48</v>
      </c>
      <c r="Z9" s="124" t="s">
        <v>20</v>
      </c>
      <c r="AA9" s="12" t="s">
        <v>19</v>
      </c>
    </row>
    <row r="10" spans="1:27" s="11" customFormat="1">
      <c r="A10" s="9"/>
      <c r="B10" s="7"/>
      <c r="C10" s="7"/>
      <c r="D10" s="8" t="s">
        <v>17</v>
      </c>
      <c r="E10" s="9"/>
      <c r="F10" s="7"/>
      <c r="G10" s="7" t="s">
        <v>41</v>
      </c>
      <c r="H10" s="7" t="s">
        <v>30</v>
      </c>
      <c r="I10" s="8" t="s">
        <v>30</v>
      </c>
      <c r="J10" s="9"/>
      <c r="K10" s="137" t="s">
        <v>53</v>
      </c>
      <c r="L10" s="7" t="s">
        <v>30</v>
      </c>
      <c r="M10" s="7" t="s">
        <v>30</v>
      </c>
      <c r="N10" s="70" t="s">
        <v>30</v>
      </c>
      <c r="O10" s="121" t="s">
        <v>34</v>
      </c>
      <c r="P10" s="125" t="s">
        <v>30</v>
      </c>
      <c r="Q10" s="195"/>
      <c r="R10" s="10"/>
      <c r="S10" s="7" t="s">
        <v>21</v>
      </c>
      <c r="T10" s="7" t="s">
        <v>30</v>
      </c>
      <c r="U10" s="7" t="s">
        <v>30</v>
      </c>
      <c r="V10" s="63" t="s">
        <v>34</v>
      </c>
      <c r="W10" s="7" t="s">
        <v>30</v>
      </c>
      <c r="X10" s="7" t="s">
        <v>34</v>
      </c>
      <c r="Y10" s="121" t="s">
        <v>34</v>
      </c>
      <c r="Z10" s="125" t="s">
        <v>30</v>
      </c>
      <c r="AA10" s="8"/>
    </row>
    <row r="11" spans="1:27" s="11" customFormat="1">
      <c r="A11" s="13">
        <v>1</v>
      </c>
      <c r="B11" s="14">
        <v>2</v>
      </c>
      <c r="C11" s="14">
        <v>3</v>
      </c>
      <c r="D11" s="15">
        <v>4</v>
      </c>
      <c r="E11" s="16">
        <v>5</v>
      </c>
      <c r="F11" s="14">
        <v>6</v>
      </c>
      <c r="G11" s="14">
        <v>7</v>
      </c>
      <c r="H11" s="14">
        <v>8</v>
      </c>
      <c r="I11" s="17">
        <v>9</v>
      </c>
      <c r="J11" s="16">
        <v>10</v>
      </c>
      <c r="K11" s="138">
        <v>11</v>
      </c>
      <c r="L11" s="14">
        <v>12</v>
      </c>
      <c r="M11" s="18">
        <v>13</v>
      </c>
      <c r="N11" s="52">
        <v>14</v>
      </c>
      <c r="O11" s="120" t="s">
        <v>49</v>
      </c>
      <c r="P11" s="125" t="s">
        <v>50</v>
      </c>
      <c r="Q11" s="122">
        <v>15</v>
      </c>
      <c r="R11" s="19">
        <v>16</v>
      </c>
      <c r="S11" s="14">
        <v>17</v>
      </c>
      <c r="T11" s="14">
        <v>18</v>
      </c>
      <c r="U11" s="14">
        <v>19</v>
      </c>
      <c r="V11" s="14">
        <v>20</v>
      </c>
      <c r="W11" s="14">
        <v>21</v>
      </c>
      <c r="X11" s="14">
        <v>22</v>
      </c>
      <c r="Y11" s="131" t="s">
        <v>51</v>
      </c>
      <c r="Z11" s="131" t="s">
        <v>52</v>
      </c>
      <c r="AA11" s="15">
        <v>23</v>
      </c>
    </row>
    <row r="12" spans="1:27">
      <c r="A12" s="134" t="str">
        <f>IF(ISBLANK('Raum 9'!$B$12)," ",IF(ISBLANK('Raum 9'!$C$12)," ",IF(ISBLANK($B12)," ",IF(ISBLANK($C12)," ",MAX('Raum 9'!$A12:$A57)+1))))</f>
        <v xml:space="preserve"> </v>
      </c>
      <c r="B12" s="84"/>
      <c r="C12" s="84"/>
      <c r="D12" s="85"/>
      <c r="E12" s="86"/>
      <c r="F12" s="87"/>
      <c r="G12" s="88"/>
      <c r="H12" s="89"/>
      <c r="I12" s="21">
        <f>IF(ISBLANK($E12),0,IF(ISBLANK($H12),0,$E12*$H12))</f>
        <v>0</v>
      </c>
      <c r="J12" s="86">
        <f>$E12</f>
        <v>0</v>
      </c>
      <c r="K12" s="139">
        <f>IF(ISBLANK($J12),0,$J12-$E12)</f>
        <v>0</v>
      </c>
      <c r="L12" s="93">
        <f>$H12</f>
        <v>0</v>
      </c>
      <c r="M12" s="22">
        <f>$J12*$L12</f>
        <v>0</v>
      </c>
      <c r="N12" s="53">
        <f>$M12-$I12</f>
        <v>0</v>
      </c>
      <c r="O12" s="126">
        <v>1</v>
      </c>
      <c r="P12" s="53">
        <f>$O12*$M12</f>
        <v>0</v>
      </c>
      <c r="Q12" s="106"/>
      <c r="R12" s="86"/>
      <c r="S12" s="23">
        <f>IF(ISBLANK($R12),0,$R12-$J12)</f>
        <v>0</v>
      </c>
      <c r="T12" s="93"/>
      <c r="U12" s="22">
        <f>IF(ISBLANK($R12),0,IF(ISBLANK($T12),0,$R12*$T12))</f>
        <v>0</v>
      </c>
      <c r="V12" s="109">
        <v>0.19</v>
      </c>
      <c r="W12" s="20">
        <f t="shared" ref="W12:W32" si="0">$U12-$M12</f>
        <v>0</v>
      </c>
      <c r="X12" s="140">
        <f t="shared" ref="X12:X41" si="1">IF($M12=0,0,($U12/$M12)-1)</f>
        <v>0</v>
      </c>
      <c r="Y12" s="132">
        <f>$O12</f>
        <v>1</v>
      </c>
      <c r="Z12" s="20">
        <f>$Y12*$U12</f>
        <v>0</v>
      </c>
      <c r="AA12" s="112"/>
    </row>
    <row r="13" spans="1:27">
      <c r="A13" s="134" t="str">
        <f>IF(ISBLANK($B13)," ",IF(ISBLANK($C13)," ",$A12+1))</f>
        <v xml:space="preserve"> </v>
      </c>
      <c r="B13" s="84"/>
      <c r="C13" s="84"/>
      <c r="D13" s="85"/>
      <c r="E13" s="90"/>
      <c r="F13" s="91"/>
      <c r="G13" s="92"/>
      <c r="H13" s="93"/>
      <c r="I13" s="21">
        <f t="shared" ref="I13:I57" si="2">IF(ISBLANK($E13),0,IF(ISBLANK($H13),0,$E13*$H13))</f>
        <v>0</v>
      </c>
      <c r="J13" s="86">
        <f t="shared" ref="J13:J32" si="3">$E13</f>
        <v>0</v>
      </c>
      <c r="K13" s="139">
        <f t="shared" ref="K13:K57" si="4">IF(ISBLANK($J13),0,$J13-$E13)</f>
        <v>0</v>
      </c>
      <c r="L13" s="93">
        <f t="shared" ref="L13:L32" si="5">$H13</f>
        <v>0</v>
      </c>
      <c r="M13" s="22">
        <f t="shared" ref="M13:M32" si="6">$J13*$L13</f>
        <v>0</v>
      </c>
      <c r="N13" s="53">
        <f t="shared" ref="N13:N32" si="7">$M13-$I13</f>
        <v>0</v>
      </c>
      <c r="O13" s="126">
        <v>1</v>
      </c>
      <c r="P13" s="53">
        <f>$O13*$M13</f>
        <v>0</v>
      </c>
      <c r="Q13" s="106"/>
      <c r="R13" s="86"/>
      <c r="S13" s="23">
        <f t="shared" ref="S13:S57" si="8">IF(ISBLANK($R13),0,$R13-$J13)</f>
        <v>0</v>
      </c>
      <c r="T13" s="93"/>
      <c r="U13" s="22">
        <f t="shared" ref="U13:U57" si="9">IF(ISBLANK($R13),0,IF(ISBLANK($T13),0,$R13*$T13))</f>
        <v>0</v>
      </c>
      <c r="V13" s="109">
        <v>0.19</v>
      </c>
      <c r="W13" s="20">
        <f t="shared" si="0"/>
        <v>0</v>
      </c>
      <c r="X13" s="140">
        <f t="shared" si="1"/>
        <v>0</v>
      </c>
      <c r="Y13" s="132">
        <f t="shared" ref="Y13:Y57" si="10">$O13</f>
        <v>1</v>
      </c>
      <c r="Z13" s="20">
        <f t="shared" ref="Z13:Z57" si="11">$Y13*$U13</f>
        <v>0</v>
      </c>
      <c r="AA13" s="112"/>
    </row>
    <row r="14" spans="1:27">
      <c r="A14" s="134" t="str">
        <f t="shared" ref="A14:A57" si="12">IF(ISBLANK($B14)," ",IF(ISBLANK($C14)," ",$A13+1))</f>
        <v xml:space="preserve"> </v>
      </c>
      <c r="B14" s="84"/>
      <c r="C14" s="84"/>
      <c r="D14" s="85"/>
      <c r="E14" s="90"/>
      <c r="F14" s="91"/>
      <c r="G14" s="92"/>
      <c r="H14" s="93"/>
      <c r="I14" s="21">
        <f t="shared" si="2"/>
        <v>0</v>
      </c>
      <c r="J14" s="86">
        <f t="shared" si="3"/>
        <v>0</v>
      </c>
      <c r="K14" s="139">
        <f t="shared" si="4"/>
        <v>0</v>
      </c>
      <c r="L14" s="93">
        <f t="shared" si="5"/>
        <v>0</v>
      </c>
      <c r="M14" s="22">
        <f t="shared" si="6"/>
        <v>0</v>
      </c>
      <c r="N14" s="53">
        <f t="shared" si="7"/>
        <v>0</v>
      </c>
      <c r="O14" s="126">
        <v>1</v>
      </c>
      <c r="P14" s="53">
        <f t="shared" ref="P14:P57" si="13">$O14*$M14</f>
        <v>0</v>
      </c>
      <c r="Q14" s="106"/>
      <c r="R14" s="86"/>
      <c r="S14" s="23">
        <f t="shared" si="8"/>
        <v>0</v>
      </c>
      <c r="T14" s="93"/>
      <c r="U14" s="22">
        <f t="shared" si="9"/>
        <v>0</v>
      </c>
      <c r="V14" s="109">
        <v>0.19</v>
      </c>
      <c r="W14" s="20">
        <f t="shared" si="0"/>
        <v>0</v>
      </c>
      <c r="X14" s="140">
        <f t="shared" si="1"/>
        <v>0</v>
      </c>
      <c r="Y14" s="132">
        <f t="shared" si="10"/>
        <v>1</v>
      </c>
      <c r="Z14" s="20">
        <f t="shared" si="11"/>
        <v>0</v>
      </c>
      <c r="AA14" s="112"/>
    </row>
    <row r="15" spans="1:27">
      <c r="A15" s="134" t="str">
        <f t="shared" si="12"/>
        <v xml:space="preserve"> </v>
      </c>
      <c r="B15" s="84"/>
      <c r="C15" s="84"/>
      <c r="D15" s="85"/>
      <c r="E15" s="90"/>
      <c r="F15" s="91"/>
      <c r="G15" s="92"/>
      <c r="H15" s="93"/>
      <c r="I15" s="21">
        <f t="shared" si="2"/>
        <v>0</v>
      </c>
      <c r="J15" s="86">
        <f t="shared" si="3"/>
        <v>0</v>
      </c>
      <c r="K15" s="139">
        <f t="shared" si="4"/>
        <v>0</v>
      </c>
      <c r="L15" s="93">
        <f t="shared" si="5"/>
        <v>0</v>
      </c>
      <c r="M15" s="22">
        <f t="shared" si="6"/>
        <v>0</v>
      </c>
      <c r="N15" s="53">
        <f t="shared" si="7"/>
        <v>0</v>
      </c>
      <c r="O15" s="126">
        <v>1</v>
      </c>
      <c r="P15" s="53">
        <f t="shared" si="13"/>
        <v>0</v>
      </c>
      <c r="Q15" s="106"/>
      <c r="R15" s="86"/>
      <c r="S15" s="23">
        <f t="shared" si="8"/>
        <v>0</v>
      </c>
      <c r="T15" s="93"/>
      <c r="U15" s="22">
        <f t="shared" si="9"/>
        <v>0</v>
      </c>
      <c r="V15" s="109">
        <v>0.19</v>
      </c>
      <c r="W15" s="20">
        <f t="shared" si="0"/>
        <v>0</v>
      </c>
      <c r="X15" s="140">
        <f t="shared" si="1"/>
        <v>0</v>
      </c>
      <c r="Y15" s="132">
        <f t="shared" si="10"/>
        <v>1</v>
      </c>
      <c r="Z15" s="20">
        <f t="shared" si="11"/>
        <v>0</v>
      </c>
      <c r="AA15" s="112"/>
    </row>
    <row r="16" spans="1:27">
      <c r="A16" s="134" t="str">
        <f t="shared" si="12"/>
        <v xml:space="preserve"> </v>
      </c>
      <c r="B16" s="84"/>
      <c r="C16" s="84"/>
      <c r="D16" s="85"/>
      <c r="E16" s="90"/>
      <c r="F16" s="91"/>
      <c r="G16" s="92"/>
      <c r="H16" s="93"/>
      <c r="I16" s="21">
        <f t="shared" si="2"/>
        <v>0</v>
      </c>
      <c r="J16" s="86">
        <f t="shared" si="3"/>
        <v>0</v>
      </c>
      <c r="K16" s="139">
        <f t="shared" si="4"/>
        <v>0</v>
      </c>
      <c r="L16" s="93">
        <f t="shared" si="5"/>
        <v>0</v>
      </c>
      <c r="M16" s="22">
        <f t="shared" si="6"/>
        <v>0</v>
      </c>
      <c r="N16" s="53">
        <f t="shared" si="7"/>
        <v>0</v>
      </c>
      <c r="O16" s="126">
        <v>1</v>
      </c>
      <c r="P16" s="53">
        <f t="shared" si="13"/>
        <v>0</v>
      </c>
      <c r="Q16" s="106"/>
      <c r="R16" s="86"/>
      <c r="S16" s="23">
        <f t="shared" si="8"/>
        <v>0</v>
      </c>
      <c r="T16" s="93"/>
      <c r="U16" s="22">
        <f t="shared" si="9"/>
        <v>0</v>
      </c>
      <c r="V16" s="109">
        <v>0.19</v>
      </c>
      <c r="W16" s="20">
        <f t="shared" si="0"/>
        <v>0</v>
      </c>
      <c r="X16" s="140">
        <f t="shared" si="1"/>
        <v>0</v>
      </c>
      <c r="Y16" s="132">
        <f t="shared" si="10"/>
        <v>1</v>
      </c>
      <c r="Z16" s="20">
        <f t="shared" si="11"/>
        <v>0</v>
      </c>
      <c r="AA16" s="112"/>
    </row>
    <row r="17" spans="1:27">
      <c r="A17" s="134" t="str">
        <f t="shared" si="12"/>
        <v xml:space="preserve"> </v>
      </c>
      <c r="B17" s="84"/>
      <c r="C17" s="84"/>
      <c r="D17" s="85"/>
      <c r="E17" s="90"/>
      <c r="F17" s="91"/>
      <c r="G17" s="92"/>
      <c r="H17" s="93"/>
      <c r="I17" s="21">
        <f t="shared" si="2"/>
        <v>0</v>
      </c>
      <c r="J17" s="86">
        <f t="shared" si="3"/>
        <v>0</v>
      </c>
      <c r="K17" s="139">
        <f t="shared" si="4"/>
        <v>0</v>
      </c>
      <c r="L17" s="93">
        <f t="shared" si="5"/>
        <v>0</v>
      </c>
      <c r="M17" s="22">
        <f t="shared" si="6"/>
        <v>0</v>
      </c>
      <c r="N17" s="53">
        <f t="shared" si="7"/>
        <v>0</v>
      </c>
      <c r="O17" s="126">
        <v>1</v>
      </c>
      <c r="P17" s="53">
        <f t="shared" si="13"/>
        <v>0</v>
      </c>
      <c r="Q17" s="106"/>
      <c r="R17" s="86"/>
      <c r="S17" s="23">
        <f t="shared" si="8"/>
        <v>0</v>
      </c>
      <c r="T17" s="93"/>
      <c r="U17" s="22">
        <f t="shared" si="9"/>
        <v>0</v>
      </c>
      <c r="V17" s="109">
        <v>0.19</v>
      </c>
      <c r="W17" s="20">
        <f t="shared" si="0"/>
        <v>0</v>
      </c>
      <c r="X17" s="140">
        <f t="shared" si="1"/>
        <v>0</v>
      </c>
      <c r="Y17" s="132">
        <f t="shared" si="10"/>
        <v>1</v>
      </c>
      <c r="Z17" s="20">
        <f t="shared" si="11"/>
        <v>0</v>
      </c>
      <c r="AA17" s="112"/>
    </row>
    <row r="18" spans="1:27">
      <c r="A18" s="134" t="str">
        <f t="shared" si="12"/>
        <v xml:space="preserve"> </v>
      </c>
      <c r="B18" s="84"/>
      <c r="C18" s="84"/>
      <c r="D18" s="85"/>
      <c r="E18" s="90"/>
      <c r="F18" s="91"/>
      <c r="G18" s="92"/>
      <c r="H18" s="93"/>
      <c r="I18" s="21">
        <f t="shared" si="2"/>
        <v>0</v>
      </c>
      <c r="J18" s="86">
        <f t="shared" si="3"/>
        <v>0</v>
      </c>
      <c r="K18" s="139">
        <f t="shared" si="4"/>
        <v>0</v>
      </c>
      <c r="L18" s="93">
        <f t="shared" si="5"/>
        <v>0</v>
      </c>
      <c r="M18" s="22">
        <f t="shared" si="6"/>
        <v>0</v>
      </c>
      <c r="N18" s="53">
        <f t="shared" si="7"/>
        <v>0</v>
      </c>
      <c r="O18" s="126">
        <v>1</v>
      </c>
      <c r="P18" s="53">
        <f t="shared" si="13"/>
        <v>0</v>
      </c>
      <c r="Q18" s="106"/>
      <c r="R18" s="86"/>
      <c r="S18" s="23">
        <f t="shared" si="8"/>
        <v>0</v>
      </c>
      <c r="T18" s="93"/>
      <c r="U18" s="22">
        <f t="shared" si="9"/>
        <v>0</v>
      </c>
      <c r="V18" s="109">
        <v>0.19</v>
      </c>
      <c r="W18" s="20">
        <f t="shared" si="0"/>
        <v>0</v>
      </c>
      <c r="X18" s="140">
        <f t="shared" si="1"/>
        <v>0</v>
      </c>
      <c r="Y18" s="132">
        <f t="shared" si="10"/>
        <v>1</v>
      </c>
      <c r="Z18" s="20">
        <f t="shared" si="11"/>
        <v>0</v>
      </c>
      <c r="AA18" s="112"/>
    </row>
    <row r="19" spans="1:27">
      <c r="A19" s="134" t="str">
        <f t="shared" si="12"/>
        <v xml:space="preserve"> </v>
      </c>
      <c r="B19" s="84"/>
      <c r="C19" s="84"/>
      <c r="D19" s="85"/>
      <c r="E19" s="90"/>
      <c r="F19" s="91"/>
      <c r="G19" s="92"/>
      <c r="H19" s="93"/>
      <c r="I19" s="21">
        <f t="shared" si="2"/>
        <v>0</v>
      </c>
      <c r="J19" s="86">
        <f t="shared" si="3"/>
        <v>0</v>
      </c>
      <c r="K19" s="139">
        <f t="shared" si="4"/>
        <v>0</v>
      </c>
      <c r="L19" s="93">
        <f t="shared" si="5"/>
        <v>0</v>
      </c>
      <c r="M19" s="22">
        <f t="shared" si="6"/>
        <v>0</v>
      </c>
      <c r="N19" s="53">
        <f t="shared" si="7"/>
        <v>0</v>
      </c>
      <c r="O19" s="126">
        <v>1</v>
      </c>
      <c r="P19" s="53">
        <f t="shared" si="13"/>
        <v>0</v>
      </c>
      <c r="Q19" s="106"/>
      <c r="R19" s="86"/>
      <c r="S19" s="23">
        <f t="shared" si="8"/>
        <v>0</v>
      </c>
      <c r="T19" s="93"/>
      <c r="U19" s="22">
        <f t="shared" si="9"/>
        <v>0</v>
      </c>
      <c r="V19" s="109">
        <v>0.19</v>
      </c>
      <c r="W19" s="20">
        <f t="shared" si="0"/>
        <v>0</v>
      </c>
      <c r="X19" s="140">
        <f t="shared" si="1"/>
        <v>0</v>
      </c>
      <c r="Y19" s="132">
        <f t="shared" si="10"/>
        <v>1</v>
      </c>
      <c r="Z19" s="20">
        <f t="shared" si="11"/>
        <v>0</v>
      </c>
      <c r="AA19" s="112"/>
    </row>
    <row r="20" spans="1:27">
      <c r="A20" s="134" t="str">
        <f t="shared" si="12"/>
        <v xml:space="preserve"> </v>
      </c>
      <c r="B20" s="84"/>
      <c r="C20" s="84"/>
      <c r="D20" s="85"/>
      <c r="E20" s="90"/>
      <c r="F20" s="91"/>
      <c r="G20" s="92"/>
      <c r="H20" s="93"/>
      <c r="I20" s="21">
        <f t="shared" si="2"/>
        <v>0</v>
      </c>
      <c r="J20" s="86">
        <f t="shared" si="3"/>
        <v>0</v>
      </c>
      <c r="K20" s="139">
        <f t="shared" si="4"/>
        <v>0</v>
      </c>
      <c r="L20" s="93">
        <f t="shared" si="5"/>
        <v>0</v>
      </c>
      <c r="M20" s="22">
        <f t="shared" si="6"/>
        <v>0</v>
      </c>
      <c r="N20" s="53">
        <f t="shared" si="7"/>
        <v>0</v>
      </c>
      <c r="O20" s="126">
        <v>1</v>
      </c>
      <c r="P20" s="53">
        <f t="shared" si="13"/>
        <v>0</v>
      </c>
      <c r="Q20" s="106"/>
      <c r="R20" s="86"/>
      <c r="S20" s="23">
        <f t="shared" si="8"/>
        <v>0</v>
      </c>
      <c r="T20" s="93"/>
      <c r="U20" s="22">
        <f t="shared" si="9"/>
        <v>0</v>
      </c>
      <c r="V20" s="109">
        <v>0.19</v>
      </c>
      <c r="W20" s="20">
        <f t="shared" si="0"/>
        <v>0</v>
      </c>
      <c r="X20" s="140">
        <f t="shared" si="1"/>
        <v>0</v>
      </c>
      <c r="Y20" s="132">
        <f t="shared" si="10"/>
        <v>1</v>
      </c>
      <c r="Z20" s="20">
        <f t="shared" si="11"/>
        <v>0</v>
      </c>
      <c r="AA20" s="112"/>
    </row>
    <row r="21" spans="1:27">
      <c r="A21" s="134" t="str">
        <f t="shared" si="12"/>
        <v xml:space="preserve"> </v>
      </c>
      <c r="B21" s="84"/>
      <c r="C21" s="84"/>
      <c r="D21" s="85"/>
      <c r="E21" s="90"/>
      <c r="F21" s="91"/>
      <c r="G21" s="92"/>
      <c r="H21" s="93"/>
      <c r="I21" s="21">
        <f t="shared" si="2"/>
        <v>0</v>
      </c>
      <c r="J21" s="86">
        <f t="shared" si="3"/>
        <v>0</v>
      </c>
      <c r="K21" s="139">
        <f t="shared" si="4"/>
        <v>0</v>
      </c>
      <c r="L21" s="93">
        <f t="shared" si="5"/>
        <v>0</v>
      </c>
      <c r="M21" s="22">
        <f t="shared" si="6"/>
        <v>0</v>
      </c>
      <c r="N21" s="53">
        <f t="shared" si="7"/>
        <v>0</v>
      </c>
      <c r="O21" s="126">
        <v>1</v>
      </c>
      <c r="P21" s="53">
        <f t="shared" si="13"/>
        <v>0</v>
      </c>
      <c r="Q21" s="106"/>
      <c r="R21" s="86"/>
      <c r="S21" s="23">
        <f t="shared" si="8"/>
        <v>0</v>
      </c>
      <c r="T21" s="93"/>
      <c r="U21" s="22">
        <f t="shared" si="9"/>
        <v>0</v>
      </c>
      <c r="V21" s="109">
        <v>0.19</v>
      </c>
      <c r="W21" s="20">
        <f t="shared" si="0"/>
        <v>0</v>
      </c>
      <c r="X21" s="140">
        <f t="shared" si="1"/>
        <v>0</v>
      </c>
      <c r="Y21" s="132">
        <f t="shared" si="10"/>
        <v>1</v>
      </c>
      <c r="Z21" s="20">
        <f t="shared" si="11"/>
        <v>0</v>
      </c>
      <c r="AA21" s="112"/>
    </row>
    <row r="22" spans="1:27">
      <c r="A22" s="134" t="str">
        <f t="shared" si="12"/>
        <v xml:space="preserve"> </v>
      </c>
      <c r="B22" s="84"/>
      <c r="C22" s="84"/>
      <c r="D22" s="85"/>
      <c r="E22" s="90"/>
      <c r="F22" s="91"/>
      <c r="G22" s="92"/>
      <c r="H22" s="93"/>
      <c r="I22" s="21">
        <f t="shared" si="2"/>
        <v>0</v>
      </c>
      <c r="J22" s="86">
        <f t="shared" si="3"/>
        <v>0</v>
      </c>
      <c r="K22" s="139">
        <f t="shared" si="4"/>
        <v>0</v>
      </c>
      <c r="L22" s="93">
        <f t="shared" si="5"/>
        <v>0</v>
      </c>
      <c r="M22" s="22">
        <f t="shared" si="6"/>
        <v>0</v>
      </c>
      <c r="N22" s="53">
        <f t="shared" si="7"/>
        <v>0</v>
      </c>
      <c r="O22" s="126">
        <v>1</v>
      </c>
      <c r="P22" s="53">
        <f t="shared" si="13"/>
        <v>0</v>
      </c>
      <c r="Q22" s="106"/>
      <c r="R22" s="86"/>
      <c r="S22" s="23">
        <f t="shared" si="8"/>
        <v>0</v>
      </c>
      <c r="T22" s="93"/>
      <c r="U22" s="22">
        <f t="shared" si="9"/>
        <v>0</v>
      </c>
      <c r="V22" s="109">
        <v>0.19</v>
      </c>
      <c r="W22" s="20">
        <f t="shared" si="0"/>
        <v>0</v>
      </c>
      <c r="X22" s="140">
        <f t="shared" si="1"/>
        <v>0</v>
      </c>
      <c r="Y22" s="132">
        <f t="shared" si="10"/>
        <v>1</v>
      </c>
      <c r="Z22" s="20">
        <f t="shared" si="11"/>
        <v>0</v>
      </c>
      <c r="AA22" s="112"/>
    </row>
    <row r="23" spans="1:27">
      <c r="A23" s="134" t="str">
        <f t="shared" si="12"/>
        <v xml:space="preserve"> </v>
      </c>
      <c r="B23" s="84"/>
      <c r="C23" s="84"/>
      <c r="D23" s="85"/>
      <c r="E23" s="90"/>
      <c r="F23" s="91"/>
      <c r="G23" s="92"/>
      <c r="H23" s="93"/>
      <c r="I23" s="21">
        <f t="shared" si="2"/>
        <v>0</v>
      </c>
      <c r="J23" s="86">
        <f t="shared" si="3"/>
        <v>0</v>
      </c>
      <c r="K23" s="139">
        <f t="shared" si="4"/>
        <v>0</v>
      </c>
      <c r="L23" s="93">
        <f t="shared" si="5"/>
        <v>0</v>
      </c>
      <c r="M23" s="22">
        <f t="shared" si="6"/>
        <v>0</v>
      </c>
      <c r="N23" s="53">
        <f t="shared" si="7"/>
        <v>0</v>
      </c>
      <c r="O23" s="126">
        <v>1</v>
      </c>
      <c r="P23" s="53">
        <f t="shared" si="13"/>
        <v>0</v>
      </c>
      <c r="Q23" s="106"/>
      <c r="R23" s="86"/>
      <c r="S23" s="23">
        <f t="shared" si="8"/>
        <v>0</v>
      </c>
      <c r="T23" s="93"/>
      <c r="U23" s="22">
        <f t="shared" si="9"/>
        <v>0</v>
      </c>
      <c r="V23" s="109">
        <v>0.19</v>
      </c>
      <c r="W23" s="20">
        <f t="shared" si="0"/>
        <v>0</v>
      </c>
      <c r="X23" s="140">
        <f t="shared" si="1"/>
        <v>0</v>
      </c>
      <c r="Y23" s="132">
        <f t="shared" si="10"/>
        <v>1</v>
      </c>
      <c r="Z23" s="20">
        <f t="shared" si="11"/>
        <v>0</v>
      </c>
      <c r="AA23" s="112"/>
    </row>
    <row r="24" spans="1:27">
      <c r="A24" s="134" t="str">
        <f t="shared" si="12"/>
        <v xml:space="preserve"> </v>
      </c>
      <c r="B24" s="84"/>
      <c r="C24" s="84"/>
      <c r="D24" s="85"/>
      <c r="E24" s="90"/>
      <c r="F24" s="91"/>
      <c r="G24" s="92"/>
      <c r="H24" s="93"/>
      <c r="I24" s="21">
        <f t="shared" si="2"/>
        <v>0</v>
      </c>
      <c r="J24" s="86">
        <f t="shared" si="3"/>
        <v>0</v>
      </c>
      <c r="K24" s="139">
        <f t="shared" si="4"/>
        <v>0</v>
      </c>
      <c r="L24" s="93">
        <f t="shared" si="5"/>
        <v>0</v>
      </c>
      <c r="M24" s="22">
        <f t="shared" si="6"/>
        <v>0</v>
      </c>
      <c r="N24" s="53">
        <f t="shared" si="7"/>
        <v>0</v>
      </c>
      <c r="O24" s="126">
        <v>1</v>
      </c>
      <c r="P24" s="53">
        <f t="shared" si="13"/>
        <v>0</v>
      </c>
      <c r="Q24" s="106"/>
      <c r="R24" s="86"/>
      <c r="S24" s="23">
        <f t="shared" si="8"/>
        <v>0</v>
      </c>
      <c r="T24" s="93"/>
      <c r="U24" s="22">
        <f t="shared" si="9"/>
        <v>0</v>
      </c>
      <c r="V24" s="109">
        <v>0.19</v>
      </c>
      <c r="W24" s="20">
        <f t="shared" si="0"/>
        <v>0</v>
      </c>
      <c r="X24" s="140">
        <f t="shared" si="1"/>
        <v>0</v>
      </c>
      <c r="Y24" s="132">
        <f t="shared" si="10"/>
        <v>1</v>
      </c>
      <c r="Z24" s="20">
        <f t="shared" si="11"/>
        <v>0</v>
      </c>
      <c r="AA24" s="112"/>
    </row>
    <row r="25" spans="1:27">
      <c r="A25" s="134" t="str">
        <f t="shared" si="12"/>
        <v xml:space="preserve"> </v>
      </c>
      <c r="B25" s="84"/>
      <c r="C25" s="84"/>
      <c r="D25" s="85"/>
      <c r="E25" s="90"/>
      <c r="F25" s="91"/>
      <c r="G25" s="92"/>
      <c r="H25" s="93"/>
      <c r="I25" s="21">
        <f t="shared" si="2"/>
        <v>0</v>
      </c>
      <c r="J25" s="86">
        <f t="shared" si="3"/>
        <v>0</v>
      </c>
      <c r="K25" s="139">
        <f t="shared" si="4"/>
        <v>0</v>
      </c>
      <c r="L25" s="93">
        <f t="shared" si="5"/>
        <v>0</v>
      </c>
      <c r="M25" s="22">
        <f t="shared" si="6"/>
        <v>0</v>
      </c>
      <c r="N25" s="53">
        <f t="shared" si="7"/>
        <v>0</v>
      </c>
      <c r="O25" s="126">
        <v>1</v>
      </c>
      <c r="P25" s="53">
        <f t="shared" si="13"/>
        <v>0</v>
      </c>
      <c r="Q25" s="106"/>
      <c r="R25" s="86"/>
      <c r="S25" s="23">
        <f t="shared" si="8"/>
        <v>0</v>
      </c>
      <c r="T25" s="93"/>
      <c r="U25" s="22">
        <f t="shared" si="9"/>
        <v>0</v>
      </c>
      <c r="V25" s="109">
        <v>0.19</v>
      </c>
      <c r="W25" s="20">
        <f t="shared" si="0"/>
        <v>0</v>
      </c>
      <c r="X25" s="140">
        <f t="shared" si="1"/>
        <v>0</v>
      </c>
      <c r="Y25" s="132">
        <f t="shared" si="10"/>
        <v>1</v>
      </c>
      <c r="Z25" s="20">
        <f t="shared" si="11"/>
        <v>0</v>
      </c>
      <c r="AA25" s="112"/>
    </row>
    <row r="26" spans="1:27">
      <c r="A26" s="134" t="str">
        <f t="shared" si="12"/>
        <v xml:space="preserve"> </v>
      </c>
      <c r="B26" s="84"/>
      <c r="C26" s="84"/>
      <c r="D26" s="85"/>
      <c r="E26" s="90"/>
      <c r="F26" s="91"/>
      <c r="G26" s="92"/>
      <c r="H26" s="93"/>
      <c r="I26" s="21">
        <f t="shared" si="2"/>
        <v>0</v>
      </c>
      <c r="J26" s="86">
        <f t="shared" si="3"/>
        <v>0</v>
      </c>
      <c r="K26" s="139">
        <f t="shared" si="4"/>
        <v>0</v>
      </c>
      <c r="L26" s="93">
        <f t="shared" si="5"/>
        <v>0</v>
      </c>
      <c r="M26" s="22">
        <f t="shared" si="6"/>
        <v>0</v>
      </c>
      <c r="N26" s="53">
        <f t="shared" si="7"/>
        <v>0</v>
      </c>
      <c r="O26" s="126">
        <v>1</v>
      </c>
      <c r="P26" s="53">
        <f t="shared" si="13"/>
        <v>0</v>
      </c>
      <c r="Q26" s="106"/>
      <c r="R26" s="86"/>
      <c r="S26" s="23">
        <f t="shared" si="8"/>
        <v>0</v>
      </c>
      <c r="T26" s="93"/>
      <c r="U26" s="22">
        <f t="shared" si="9"/>
        <v>0</v>
      </c>
      <c r="V26" s="109">
        <v>0.19</v>
      </c>
      <c r="W26" s="20">
        <f t="shared" si="0"/>
        <v>0</v>
      </c>
      <c r="X26" s="140">
        <f t="shared" si="1"/>
        <v>0</v>
      </c>
      <c r="Y26" s="132">
        <f t="shared" si="10"/>
        <v>1</v>
      </c>
      <c r="Z26" s="20">
        <f t="shared" si="11"/>
        <v>0</v>
      </c>
      <c r="AA26" s="112"/>
    </row>
    <row r="27" spans="1:27">
      <c r="A27" s="134" t="str">
        <f t="shared" si="12"/>
        <v xml:space="preserve"> </v>
      </c>
      <c r="B27" s="84"/>
      <c r="C27" s="84"/>
      <c r="D27" s="85"/>
      <c r="E27" s="90"/>
      <c r="F27" s="91"/>
      <c r="G27" s="92"/>
      <c r="H27" s="93"/>
      <c r="I27" s="21">
        <f t="shared" si="2"/>
        <v>0</v>
      </c>
      <c r="J27" s="86">
        <f t="shared" si="3"/>
        <v>0</v>
      </c>
      <c r="K27" s="139">
        <f t="shared" si="4"/>
        <v>0</v>
      </c>
      <c r="L27" s="93">
        <f t="shared" si="5"/>
        <v>0</v>
      </c>
      <c r="M27" s="22">
        <f t="shared" si="6"/>
        <v>0</v>
      </c>
      <c r="N27" s="53">
        <f t="shared" si="7"/>
        <v>0</v>
      </c>
      <c r="O27" s="126">
        <v>1</v>
      </c>
      <c r="P27" s="53">
        <f t="shared" si="13"/>
        <v>0</v>
      </c>
      <c r="Q27" s="106"/>
      <c r="R27" s="86"/>
      <c r="S27" s="23">
        <f t="shared" si="8"/>
        <v>0</v>
      </c>
      <c r="T27" s="93"/>
      <c r="U27" s="22">
        <f t="shared" si="9"/>
        <v>0</v>
      </c>
      <c r="V27" s="109">
        <v>0.19</v>
      </c>
      <c r="W27" s="20">
        <f t="shared" si="0"/>
        <v>0</v>
      </c>
      <c r="X27" s="140">
        <f t="shared" si="1"/>
        <v>0</v>
      </c>
      <c r="Y27" s="132">
        <f t="shared" si="10"/>
        <v>1</v>
      </c>
      <c r="Z27" s="20">
        <f t="shared" si="11"/>
        <v>0</v>
      </c>
      <c r="AA27" s="112"/>
    </row>
    <row r="28" spans="1:27">
      <c r="A28" s="134" t="str">
        <f t="shared" si="12"/>
        <v xml:space="preserve"> </v>
      </c>
      <c r="B28" s="84"/>
      <c r="C28" s="84"/>
      <c r="D28" s="85"/>
      <c r="E28" s="90"/>
      <c r="F28" s="91"/>
      <c r="G28" s="92"/>
      <c r="H28" s="93"/>
      <c r="I28" s="21">
        <f t="shared" si="2"/>
        <v>0</v>
      </c>
      <c r="J28" s="86">
        <f t="shared" si="3"/>
        <v>0</v>
      </c>
      <c r="K28" s="139">
        <f t="shared" si="4"/>
        <v>0</v>
      </c>
      <c r="L28" s="93">
        <f t="shared" si="5"/>
        <v>0</v>
      </c>
      <c r="M28" s="22">
        <f t="shared" si="6"/>
        <v>0</v>
      </c>
      <c r="N28" s="53">
        <f t="shared" si="7"/>
        <v>0</v>
      </c>
      <c r="O28" s="126">
        <v>1</v>
      </c>
      <c r="P28" s="53">
        <f t="shared" si="13"/>
        <v>0</v>
      </c>
      <c r="Q28" s="106"/>
      <c r="R28" s="86"/>
      <c r="S28" s="23">
        <f t="shared" si="8"/>
        <v>0</v>
      </c>
      <c r="T28" s="93"/>
      <c r="U28" s="22">
        <f t="shared" si="9"/>
        <v>0</v>
      </c>
      <c r="V28" s="109">
        <v>0.19</v>
      </c>
      <c r="W28" s="20">
        <f t="shared" si="0"/>
        <v>0</v>
      </c>
      <c r="X28" s="140">
        <f t="shared" si="1"/>
        <v>0</v>
      </c>
      <c r="Y28" s="132">
        <f t="shared" si="10"/>
        <v>1</v>
      </c>
      <c r="Z28" s="20">
        <f t="shared" si="11"/>
        <v>0</v>
      </c>
      <c r="AA28" s="112"/>
    </row>
    <row r="29" spans="1:27">
      <c r="A29" s="134" t="str">
        <f t="shared" si="12"/>
        <v xml:space="preserve"> </v>
      </c>
      <c r="B29" s="84"/>
      <c r="C29" s="84"/>
      <c r="D29" s="85"/>
      <c r="E29" s="90"/>
      <c r="F29" s="91"/>
      <c r="G29" s="92"/>
      <c r="H29" s="93"/>
      <c r="I29" s="21">
        <f t="shared" si="2"/>
        <v>0</v>
      </c>
      <c r="J29" s="86">
        <f t="shared" si="3"/>
        <v>0</v>
      </c>
      <c r="K29" s="139">
        <f t="shared" si="4"/>
        <v>0</v>
      </c>
      <c r="L29" s="93">
        <f t="shared" si="5"/>
        <v>0</v>
      </c>
      <c r="M29" s="22">
        <f t="shared" si="6"/>
        <v>0</v>
      </c>
      <c r="N29" s="53">
        <f t="shared" si="7"/>
        <v>0</v>
      </c>
      <c r="O29" s="126">
        <v>1</v>
      </c>
      <c r="P29" s="53">
        <f t="shared" si="13"/>
        <v>0</v>
      </c>
      <c r="Q29" s="106"/>
      <c r="R29" s="86"/>
      <c r="S29" s="23">
        <f t="shared" si="8"/>
        <v>0</v>
      </c>
      <c r="T29" s="93"/>
      <c r="U29" s="22">
        <f t="shared" si="9"/>
        <v>0</v>
      </c>
      <c r="V29" s="109">
        <v>0.19</v>
      </c>
      <c r="W29" s="20">
        <f t="shared" si="0"/>
        <v>0</v>
      </c>
      <c r="X29" s="140">
        <f t="shared" si="1"/>
        <v>0</v>
      </c>
      <c r="Y29" s="132">
        <f t="shared" si="10"/>
        <v>1</v>
      </c>
      <c r="Z29" s="20">
        <f t="shared" si="11"/>
        <v>0</v>
      </c>
      <c r="AA29" s="112"/>
    </row>
    <row r="30" spans="1:27">
      <c r="A30" s="134" t="str">
        <f t="shared" si="12"/>
        <v xml:space="preserve"> </v>
      </c>
      <c r="B30" s="84"/>
      <c r="C30" s="84"/>
      <c r="D30" s="85"/>
      <c r="E30" s="90"/>
      <c r="F30" s="91"/>
      <c r="G30" s="92"/>
      <c r="H30" s="93"/>
      <c r="I30" s="21">
        <f t="shared" si="2"/>
        <v>0</v>
      </c>
      <c r="J30" s="86">
        <f t="shared" si="3"/>
        <v>0</v>
      </c>
      <c r="K30" s="139">
        <f t="shared" si="4"/>
        <v>0</v>
      </c>
      <c r="L30" s="93">
        <f t="shared" si="5"/>
        <v>0</v>
      </c>
      <c r="M30" s="22">
        <f t="shared" si="6"/>
        <v>0</v>
      </c>
      <c r="N30" s="53">
        <f t="shared" si="7"/>
        <v>0</v>
      </c>
      <c r="O30" s="126">
        <v>1</v>
      </c>
      <c r="P30" s="53">
        <f t="shared" si="13"/>
        <v>0</v>
      </c>
      <c r="Q30" s="106"/>
      <c r="R30" s="86"/>
      <c r="S30" s="23">
        <f t="shared" si="8"/>
        <v>0</v>
      </c>
      <c r="T30" s="93"/>
      <c r="U30" s="22">
        <f t="shared" si="9"/>
        <v>0</v>
      </c>
      <c r="V30" s="109">
        <v>0.19</v>
      </c>
      <c r="W30" s="20">
        <f t="shared" si="0"/>
        <v>0</v>
      </c>
      <c r="X30" s="140">
        <f t="shared" si="1"/>
        <v>0</v>
      </c>
      <c r="Y30" s="132">
        <f t="shared" si="10"/>
        <v>1</v>
      </c>
      <c r="Z30" s="20">
        <f t="shared" si="11"/>
        <v>0</v>
      </c>
      <c r="AA30" s="112"/>
    </row>
    <row r="31" spans="1:27">
      <c r="A31" s="134" t="str">
        <f t="shared" si="12"/>
        <v xml:space="preserve"> </v>
      </c>
      <c r="B31" s="84"/>
      <c r="C31" s="84"/>
      <c r="D31" s="85"/>
      <c r="E31" s="90"/>
      <c r="F31" s="91"/>
      <c r="G31" s="92"/>
      <c r="H31" s="93"/>
      <c r="I31" s="21">
        <f t="shared" si="2"/>
        <v>0</v>
      </c>
      <c r="J31" s="86">
        <f t="shared" si="3"/>
        <v>0</v>
      </c>
      <c r="K31" s="139">
        <f t="shared" si="4"/>
        <v>0</v>
      </c>
      <c r="L31" s="93">
        <f t="shared" si="5"/>
        <v>0</v>
      </c>
      <c r="M31" s="22">
        <f t="shared" si="6"/>
        <v>0</v>
      </c>
      <c r="N31" s="53">
        <f t="shared" si="7"/>
        <v>0</v>
      </c>
      <c r="O31" s="126">
        <v>1</v>
      </c>
      <c r="P31" s="53">
        <f t="shared" si="13"/>
        <v>0</v>
      </c>
      <c r="Q31" s="106"/>
      <c r="R31" s="86"/>
      <c r="S31" s="23">
        <f t="shared" si="8"/>
        <v>0</v>
      </c>
      <c r="T31" s="93"/>
      <c r="U31" s="22">
        <f t="shared" si="9"/>
        <v>0</v>
      </c>
      <c r="V31" s="109">
        <v>0.19</v>
      </c>
      <c r="W31" s="20">
        <f t="shared" si="0"/>
        <v>0</v>
      </c>
      <c r="X31" s="140">
        <f t="shared" si="1"/>
        <v>0</v>
      </c>
      <c r="Y31" s="132">
        <f t="shared" si="10"/>
        <v>1</v>
      </c>
      <c r="Z31" s="20">
        <f t="shared" si="11"/>
        <v>0</v>
      </c>
      <c r="AA31" s="112"/>
    </row>
    <row r="32" spans="1:27">
      <c r="A32" s="134" t="str">
        <f t="shared" si="12"/>
        <v xml:space="preserve"> </v>
      </c>
      <c r="B32" s="84"/>
      <c r="C32" s="84"/>
      <c r="D32" s="85"/>
      <c r="E32" s="86"/>
      <c r="F32" s="87"/>
      <c r="G32" s="88"/>
      <c r="H32" s="93"/>
      <c r="I32" s="21">
        <f t="shared" si="2"/>
        <v>0</v>
      </c>
      <c r="J32" s="86">
        <f t="shared" si="3"/>
        <v>0</v>
      </c>
      <c r="K32" s="139">
        <f t="shared" si="4"/>
        <v>0</v>
      </c>
      <c r="L32" s="93">
        <f t="shared" si="5"/>
        <v>0</v>
      </c>
      <c r="M32" s="22">
        <f t="shared" si="6"/>
        <v>0</v>
      </c>
      <c r="N32" s="53">
        <f t="shared" si="7"/>
        <v>0</v>
      </c>
      <c r="O32" s="126">
        <v>1</v>
      </c>
      <c r="P32" s="53">
        <f t="shared" si="13"/>
        <v>0</v>
      </c>
      <c r="Q32" s="106"/>
      <c r="R32" s="86"/>
      <c r="S32" s="23">
        <f t="shared" si="8"/>
        <v>0</v>
      </c>
      <c r="T32" s="93"/>
      <c r="U32" s="22">
        <f t="shared" si="9"/>
        <v>0</v>
      </c>
      <c r="V32" s="109">
        <v>0.19</v>
      </c>
      <c r="W32" s="20">
        <f t="shared" si="0"/>
        <v>0</v>
      </c>
      <c r="X32" s="141">
        <f t="shared" si="1"/>
        <v>0</v>
      </c>
      <c r="Y32" s="132">
        <f t="shared" si="10"/>
        <v>1</v>
      </c>
      <c r="Z32" s="20">
        <f t="shared" si="11"/>
        <v>0</v>
      </c>
      <c r="AA32" s="112"/>
    </row>
    <row r="33" spans="1:27">
      <c r="A33" s="134" t="str">
        <f t="shared" si="12"/>
        <v xml:space="preserve"> </v>
      </c>
      <c r="B33" s="94"/>
      <c r="C33" s="94"/>
      <c r="D33" s="95"/>
      <c r="E33" s="96"/>
      <c r="F33" s="97"/>
      <c r="G33" s="98"/>
      <c r="H33" s="99"/>
      <c r="I33" s="21">
        <f t="shared" si="2"/>
        <v>0</v>
      </c>
      <c r="J33" s="96">
        <f>$E33</f>
        <v>0</v>
      </c>
      <c r="K33" s="139">
        <f t="shared" si="4"/>
        <v>0</v>
      </c>
      <c r="L33" s="99">
        <f>$H33</f>
        <v>0</v>
      </c>
      <c r="M33" s="26">
        <f t="shared" ref="M33:M57" si="14">$J33*$L33</f>
        <v>0</v>
      </c>
      <c r="N33" s="56">
        <f t="shared" ref="N33:N57" si="15">$M33-$I33</f>
        <v>0</v>
      </c>
      <c r="O33" s="126">
        <v>1</v>
      </c>
      <c r="P33" s="53">
        <f t="shared" si="13"/>
        <v>0</v>
      </c>
      <c r="Q33" s="107"/>
      <c r="R33" s="96"/>
      <c r="S33" s="23">
        <f t="shared" si="8"/>
        <v>0</v>
      </c>
      <c r="T33" s="99"/>
      <c r="U33" s="22">
        <f t="shared" si="9"/>
        <v>0</v>
      </c>
      <c r="V33" s="110">
        <v>0.19</v>
      </c>
      <c r="W33" s="57">
        <f t="shared" ref="W33:W57" si="16">$U33-$M33</f>
        <v>0</v>
      </c>
      <c r="X33" s="141">
        <f t="shared" si="1"/>
        <v>0</v>
      </c>
      <c r="Y33" s="132">
        <f t="shared" si="10"/>
        <v>1</v>
      </c>
      <c r="Z33" s="20">
        <f t="shared" si="11"/>
        <v>0</v>
      </c>
      <c r="AA33" s="113"/>
    </row>
    <row r="34" spans="1:27">
      <c r="A34" s="134" t="str">
        <f t="shared" si="12"/>
        <v xml:space="preserve"> </v>
      </c>
      <c r="B34" s="84"/>
      <c r="C34" s="84"/>
      <c r="D34" s="85"/>
      <c r="E34" s="86"/>
      <c r="F34" s="87"/>
      <c r="G34" s="88"/>
      <c r="H34" s="93"/>
      <c r="I34" s="21">
        <f t="shared" si="2"/>
        <v>0</v>
      </c>
      <c r="J34" s="96">
        <f t="shared" ref="J34:J57" si="17">$E34</f>
        <v>0</v>
      </c>
      <c r="K34" s="139">
        <f t="shared" si="4"/>
        <v>0</v>
      </c>
      <c r="L34" s="99">
        <f t="shared" ref="L34:L57" si="18">$H34</f>
        <v>0</v>
      </c>
      <c r="M34" s="22">
        <f t="shared" si="14"/>
        <v>0</v>
      </c>
      <c r="N34" s="53">
        <f t="shared" si="15"/>
        <v>0</v>
      </c>
      <c r="O34" s="126">
        <v>1</v>
      </c>
      <c r="P34" s="53">
        <f t="shared" si="13"/>
        <v>0</v>
      </c>
      <c r="Q34" s="106"/>
      <c r="R34" s="86"/>
      <c r="S34" s="23">
        <f t="shared" si="8"/>
        <v>0</v>
      </c>
      <c r="T34" s="93"/>
      <c r="U34" s="22">
        <f t="shared" si="9"/>
        <v>0</v>
      </c>
      <c r="V34" s="109">
        <v>0.19</v>
      </c>
      <c r="W34" s="20">
        <f t="shared" si="16"/>
        <v>0</v>
      </c>
      <c r="X34" s="140">
        <f t="shared" si="1"/>
        <v>0</v>
      </c>
      <c r="Y34" s="132">
        <f t="shared" si="10"/>
        <v>1</v>
      </c>
      <c r="Z34" s="20">
        <f t="shared" si="11"/>
        <v>0</v>
      </c>
      <c r="AA34" s="112"/>
    </row>
    <row r="35" spans="1:27">
      <c r="A35" s="134" t="str">
        <f t="shared" si="12"/>
        <v xml:space="preserve"> </v>
      </c>
      <c r="B35" s="84"/>
      <c r="C35" s="84"/>
      <c r="D35" s="85"/>
      <c r="E35" s="86"/>
      <c r="F35" s="87"/>
      <c r="G35" s="88"/>
      <c r="H35" s="93"/>
      <c r="I35" s="21">
        <f t="shared" si="2"/>
        <v>0</v>
      </c>
      <c r="J35" s="96">
        <f t="shared" si="17"/>
        <v>0</v>
      </c>
      <c r="K35" s="139">
        <f t="shared" si="4"/>
        <v>0</v>
      </c>
      <c r="L35" s="99">
        <f t="shared" si="18"/>
        <v>0</v>
      </c>
      <c r="M35" s="22">
        <f t="shared" si="14"/>
        <v>0</v>
      </c>
      <c r="N35" s="53">
        <f t="shared" si="15"/>
        <v>0</v>
      </c>
      <c r="O35" s="126">
        <v>1</v>
      </c>
      <c r="P35" s="53">
        <f t="shared" si="13"/>
        <v>0</v>
      </c>
      <c r="Q35" s="106"/>
      <c r="R35" s="86"/>
      <c r="S35" s="23">
        <f t="shared" si="8"/>
        <v>0</v>
      </c>
      <c r="T35" s="93"/>
      <c r="U35" s="22">
        <f t="shared" si="9"/>
        <v>0</v>
      </c>
      <c r="V35" s="109">
        <v>0.19</v>
      </c>
      <c r="W35" s="20">
        <f t="shared" si="16"/>
        <v>0</v>
      </c>
      <c r="X35" s="140">
        <f t="shared" si="1"/>
        <v>0</v>
      </c>
      <c r="Y35" s="132">
        <f t="shared" si="10"/>
        <v>1</v>
      </c>
      <c r="Z35" s="20">
        <f t="shared" si="11"/>
        <v>0</v>
      </c>
      <c r="AA35" s="112"/>
    </row>
    <row r="36" spans="1:27">
      <c r="A36" s="134" t="str">
        <f t="shared" si="12"/>
        <v xml:space="preserve"> </v>
      </c>
      <c r="B36" s="84"/>
      <c r="C36" s="84"/>
      <c r="D36" s="85"/>
      <c r="E36" s="86"/>
      <c r="F36" s="87"/>
      <c r="G36" s="88"/>
      <c r="H36" s="93"/>
      <c r="I36" s="21">
        <f t="shared" si="2"/>
        <v>0</v>
      </c>
      <c r="J36" s="96">
        <f t="shared" si="17"/>
        <v>0</v>
      </c>
      <c r="K36" s="139">
        <f t="shared" si="4"/>
        <v>0</v>
      </c>
      <c r="L36" s="99">
        <f t="shared" si="18"/>
        <v>0</v>
      </c>
      <c r="M36" s="22">
        <f t="shared" si="14"/>
        <v>0</v>
      </c>
      <c r="N36" s="53">
        <f t="shared" si="15"/>
        <v>0</v>
      </c>
      <c r="O36" s="126">
        <v>1</v>
      </c>
      <c r="P36" s="53">
        <f t="shared" si="13"/>
        <v>0</v>
      </c>
      <c r="Q36" s="106"/>
      <c r="R36" s="86"/>
      <c r="S36" s="23">
        <f t="shared" si="8"/>
        <v>0</v>
      </c>
      <c r="T36" s="93"/>
      <c r="U36" s="22">
        <f t="shared" si="9"/>
        <v>0</v>
      </c>
      <c r="V36" s="109">
        <v>0.19</v>
      </c>
      <c r="W36" s="20">
        <f t="shared" si="16"/>
        <v>0</v>
      </c>
      <c r="X36" s="140">
        <f t="shared" si="1"/>
        <v>0</v>
      </c>
      <c r="Y36" s="132">
        <f t="shared" si="10"/>
        <v>1</v>
      </c>
      <c r="Z36" s="20">
        <f t="shared" si="11"/>
        <v>0</v>
      </c>
      <c r="AA36" s="114"/>
    </row>
    <row r="37" spans="1:27">
      <c r="A37" s="134" t="str">
        <f t="shared" si="12"/>
        <v xml:space="preserve"> </v>
      </c>
      <c r="B37" s="84"/>
      <c r="C37" s="84"/>
      <c r="D37" s="85"/>
      <c r="E37" s="86"/>
      <c r="F37" s="87"/>
      <c r="G37" s="88"/>
      <c r="H37" s="93"/>
      <c r="I37" s="21">
        <f t="shared" si="2"/>
        <v>0</v>
      </c>
      <c r="J37" s="96">
        <f t="shared" si="17"/>
        <v>0</v>
      </c>
      <c r="K37" s="139">
        <f t="shared" si="4"/>
        <v>0</v>
      </c>
      <c r="L37" s="99">
        <f t="shared" si="18"/>
        <v>0</v>
      </c>
      <c r="M37" s="22">
        <f t="shared" si="14"/>
        <v>0</v>
      </c>
      <c r="N37" s="53">
        <f t="shared" si="15"/>
        <v>0</v>
      </c>
      <c r="O37" s="126">
        <v>1</v>
      </c>
      <c r="P37" s="53">
        <f t="shared" si="13"/>
        <v>0</v>
      </c>
      <c r="Q37" s="106"/>
      <c r="R37" s="86"/>
      <c r="S37" s="23">
        <f t="shared" si="8"/>
        <v>0</v>
      </c>
      <c r="T37" s="93"/>
      <c r="U37" s="22">
        <f t="shared" si="9"/>
        <v>0</v>
      </c>
      <c r="V37" s="109">
        <v>0.19</v>
      </c>
      <c r="W37" s="20">
        <f t="shared" si="16"/>
        <v>0</v>
      </c>
      <c r="X37" s="140">
        <f t="shared" si="1"/>
        <v>0</v>
      </c>
      <c r="Y37" s="132">
        <f t="shared" si="10"/>
        <v>1</v>
      </c>
      <c r="Z37" s="20">
        <f t="shared" si="11"/>
        <v>0</v>
      </c>
      <c r="AA37" s="112"/>
    </row>
    <row r="38" spans="1:27">
      <c r="A38" s="134" t="str">
        <f t="shared" si="12"/>
        <v xml:space="preserve"> </v>
      </c>
      <c r="B38" s="84"/>
      <c r="C38" s="84"/>
      <c r="D38" s="85"/>
      <c r="E38" s="86"/>
      <c r="F38" s="87"/>
      <c r="G38" s="88"/>
      <c r="H38" s="93"/>
      <c r="I38" s="21">
        <f t="shared" si="2"/>
        <v>0</v>
      </c>
      <c r="J38" s="96">
        <f t="shared" si="17"/>
        <v>0</v>
      </c>
      <c r="K38" s="139">
        <f t="shared" si="4"/>
        <v>0</v>
      </c>
      <c r="L38" s="99">
        <f t="shared" si="18"/>
        <v>0</v>
      </c>
      <c r="M38" s="22">
        <f t="shared" si="14"/>
        <v>0</v>
      </c>
      <c r="N38" s="53">
        <f t="shared" si="15"/>
        <v>0</v>
      </c>
      <c r="O38" s="126">
        <v>1</v>
      </c>
      <c r="P38" s="53">
        <f t="shared" si="13"/>
        <v>0</v>
      </c>
      <c r="Q38" s="106"/>
      <c r="R38" s="86"/>
      <c r="S38" s="23">
        <f t="shared" si="8"/>
        <v>0</v>
      </c>
      <c r="T38" s="93"/>
      <c r="U38" s="22">
        <f t="shared" si="9"/>
        <v>0</v>
      </c>
      <c r="V38" s="109">
        <v>0.19</v>
      </c>
      <c r="W38" s="20">
        <f t="shared" si="16"/>
        <v>0</v>
      </c>
      <c r="X38" s="140">
        <f t="shared" si="1"/>
        <v>0</v>
      </c>
      <c r="Y38" s="132">
        <f t="shared" si="10"/>
        <v>1</v>
      </c>
      <c r="Z38" s="20">
        <f t="shared" si="11"/>
        <v>0</v>
      </c>
      <c r="AA38" s="112"/>
    </row>
    <row r="39" spans="1:27">
      <c r="A39" s="134" t="str">
        <f t="shared" si="12"/>
        <v xml:space="preserve"> </v>
      </c>
      <c r="B39" s="84"/>
      <c r="C39" s="84"/>
      <c r="D39" s="85"/>
      <c r="E39" s="86"/>
      <c r="F39" s="87"/>
      <c r="G39" s="88"/>
      <c r="H39" s="93"/>
      <c r="I39" s="21">
        <f t="shared" si="2"/>
        <v>0</v>
      </c>
      <c r="J39" s="96">
        <f t="shared" si="17"/>
        <v>0</v>
      </c>
      <c r="K39" s="139">
        <f t="shared" si="4"/>
        <v>0</v>
      </c>
      <c r="L39" s="99">
        <f t="shared" si="18"/>
        <v>0</v>
      </c>
      <c r="M39" s="22">
        <f t="shared" si="14"/>
        <v>0</v>
      </c>
      <c r="N39" s="53">
        <f t="shared" si="15"/>
        <v>0</v>
      </c>
      <c r="O39" s="126">
        <v>1</v>
      </c>
      <c r="P39" s="53">
        <f t="shared" si="13"/>
        <v>0</v>
      </c>
      <c r="Q39" s="106"/>
      <c r="R39" s="86"/>
      <c r="S39" s="23">
        <f t="shared" si="8"/>
        <v>0</v>
      </c>
      <c r="T39" s="93"/>
      <c r="U39" s="22">
        <f t="shared" si="9"/>
        <v>0</v>
      </c>
      <c r="V39" s="109">
        <v>0.19</v>
      </c>
      <c r="W39" s="20">
        <f t="shared" si="16"/>
        <v>0</v>
      </c>
      <c r="X39" s="140">
        <f t="shared" si="1"/>
        <v>0</v>
      </c>
      <c r="Y39" s="132">
        <f t="shared" si="10"/>
        <v>1</v>
      </c>
      <c r="Z39" s="20">
        <f t="shared" si="11"/>
        <v>0</v>
      </c>
      <c r="AA39" s="112"/>
    </row>
    <row r="40" spans="1:27">
      <c r="A40" s="134" t="str">
        <f t="shared" si="12"/>
        <v xml:space="preserve"> </v>
      </c>
      <c r="B40" s="84"/>
      <c r="C40" s="84"/>
      <c r="D40" s="85"/>
      <c r="E40" s="86"/>
      <c r="F40" s="87"/>
      <c r="G40" s="88"/>
      <c r="H40" s="93"/>
      <c r="I40" s="21">
        <f t="shared" si="2"/>
        <v>0</v>
      </c>
      <c r="J40" s="96">
        <f t="shared" si="17"/>
        <v>0</v>
      </c>
      <c r="K40" s="139">
        <f t="shared" si="4"/>
        <v>0</v>
      </c>
      <c r="L40" s="99">
        <f t="shared" si="18"/>
        <v>0</v>
      </c>
      <c r="M40" s="22">
        <f t="shared" si="14"/>
        <v>0</v>
      </c>
      <c r="N40" s="53">
        <f t="shared" si="15"/>
        <v>0</v>
      </c>
      <c r="O40" s="126">
        <v>1</v>
      </c>
      <c r="P40" s="53">
        <f t="shared" si="13"/>
        <v>0</v>
      </c>
      <c r="Q40" s="106"/>
      <c r="R40" s="86"/>
      <c r="S40" s="23">
        <f t="shared" si="8"/>
        <v>0</v>
      </c>
      <c r="T40" s="93"/>
      <c r="U40" s="22">
        <f t="shared" si="9"/>
        <v>0</v>
      </c>
      <c r="V40" s="109">
        <v>0.19</v>
      </c>
      <c r="W40" s="20">
        <f t="shared" si="16"/>
        <v>0</v>
      </c>
      <c r="X40" s="140">
        <f t="shared" si="1"/>
        <v>0</v>
      </c>
      <c r="Y40" s="132">
        <f t="shared" si="10"/>
        <v>1</v>
      </c>
      <c r="Z40" s="20">
        <f t="shared" si="11"/>
        <v>0</v>
      </c>
      <c r="AA40" s="112"/>
    </row>
    <row r="41" spans="1:27">
      <c r="A41" s="134" t="str">
        <f t="shared" si="12"/>
        <v xml:space="preserve"> </v>
      </c>
      <c r="B41" s="84"/>
      <c r="C41" s="84"/>
      <c r="D41" s="85"/>
      <c r="E41" s="86"/>
      <c r="F41" s="87"/>
      <c r="G41" s="88"/>
      <c r="H41" s="93"/>
      <c r="I41" s="21">
        <f t="shared" si="2"/>
        <v>0</v>
      </c>
      <c r="J41" s="96">
        <f t="shared" si="17"/>
        <v>0</v>
      </c>
      <c r="K41" s="139">
        <f t="shared" si="4"/>
        <v>0</v>
      </c>
      <c r="L41" s="99">
        <f t="shared" si="18"/>
        <v>0</v>
      </c>
      <c r="M41" s="22">
        <f t="shared" si="14"/>
        <v>0</v>
      </c>
      <c r="N41" s="53">
        <f t="shared" si="15"/>
        <v>0</v>
      </c>
      <c r="O41" s="126">
        <v>1</v>
      </c>
      <c r="P41" s="53">
        <f t="shared" si="13"/>
        <v>0</v>
      </c>
      <c r="Q41" s="106"/>
      <c r="R41" s="86"/>
      <c r="S41" s="23">
        <f t="shared" si="8"/>
        <v>0</v>
      </c>
      <c r="T41" s="93"/>
      <c r="U41" s="22">
        <f t="shared" si="9"/>
        <v>0</v>
      </c>
      <c r="V41" s="109">
        <v>0.19</v>
      </c>
      <c r="W41" s="20">
        <f t="shared" si="16"/>
        <v>0</v>
      </c>
      <c r="X41" s="140">
        <f t="shared" si="1"/>
        <v>0</v>
      </c>
      <c r="Y41" s="132">
        <f t="shared" si="10"/>
        <v>1</v>
      </c>
      <c r="Z41" s="20">
        <f t="shared" si="11"/>
        <v>0</v>
      </c>
      <c r="AA41" s="112"/>
    </row>
    <row r="42" spans="1:27">
      <c r="A42" s="134" t="str">
        <f t="shared" si="12"/>
        <v xml:space="preserve"> </v>
      </c>
      <c r="B42" s="84"/>
      <c r="C42" s="84"/>
      <c r="D42" s="85"/>
      <c r="E42" s="86"/>
      <c r="F42" s="87"/>
      <c r="G42" s="88"/>
      <c r="H42" s="93"/>
      <c r="I42" s="21">
        <f t="shared" si="2"/>
        <v>0</v>
      </c>
      <c r="J42" s="96">
        <f t="shared" si="17"/>
        <v>0</v>
      </c>
      <c r="K42" s="139">
        <f t="shared" si="4"/>
        <v>0</v>
      </c>
      <c r="L42" s="99">
        <f t="shared" si="18"/>
        <v>0</v>
      </c>
      <c r="M42" s="22">
        <f t="shared" si="14"/>
        <v>0</v>
      </c>
      <c r="N42" s="53">
        <f t="shared" si="15"/>
        <v>0</v>
      </c>
      <c r="O42" s="126">
        <v>1</v>
      </c>
      <c r="P42" s="53">
        <f t="shared" si="13"/>
        <v>0</v>
      </c>
      <c r="Q42" s="106"/>
      <c r="R42" s="86"/>
      <c r="S42" s="23">
        <f t="shared" si="8"/>
        <v>0</v>
      </c>
      <c r="T42" s="93"/>
      <c r="U42" s="22">
        <f t="shared" si="9"/>
        <v>0</v>
      </c>
      <c r="V42" s="109">
        <v>0.19</v>
      </c>
      <c r="W42" s="20">
        <f t="shared" si="16"/>
        <v>0</v>
      </c>
      <c r="X42" s="140">
        <f t="shared" ref="X42:X58" si="19">IF($M42=0,0,($U42/$M42)-1)</f>
        <v>0</v>
      </c>
      <c r="Y42" s="132">
        <f t="shared" si="10"/>
        <v>1</v>
      </c>
      <c r="Z42" s="20">
        <f t="shared" si="11"/>
        <v>0</v>
      </c>
      <c r="AA42" s="112"/>
    </row>
    <row r="43" spans="1:27">
      <c r="A43" s="134" t="str">
        <f t="shared" si="12"/>
        <v xml:space="preserve"> </v>
      </c>
      <c r="B43" s="84"/>
      <c r="C43" s="84"/>
      <c r="D43" s="85"/>
      <c r="E43" s="86"/>
      <c r="F43" s="87"/>
      <c r="G43" s="88"/>
      <c r="H43" s="93"/>
      <c r="I43" s="21">
        <f t="shared" si="2"/>
        <v>0</v>
      </c>
      <c r="J43" s="96">
        <f t="shared" si="17"/>
        <v>0</v>
      </c>
      <c r="K43" s="139">
        <f t="shared" si="4"/>
        <v>0</v>
      </c>
      <c r="L43" s="99">
        <f t="shared" si="18"/>
        <v>0</v>
      </c>
      <c r="M43" s="22">
        <f t="shared" si="14"/>
        <v>0</v>
      </c>
      <c r="N43" s="53">
        <f t="shared" si="15"/>
        <v>0</v>
      </c>
      <c r="O43" s="126">
        <v>1</v>
      </c>
      <c r="P43" s="53">
        <f t="shared" si="13"/>
        <v>0</v>
      </c>
      <c r="Q43" s="106"/>
      <c r="R43" s="86"/>
      <c r="S43" s="23">
        <f t="shared" si="8"/>
        <v>0</v>
      </c>
      <c r="T43" s="93"/>
      <c r="U43" s="22">
        <f t="shared" si="9"/>
        <v>0</v>
      </c>
      <c r="V43" s="109">
        <v>0.19</v>
      </c>
      <c r="W43" s="20">
        <f t="shared" si="16"/>
        <v>0</v>
      </c>
      <c r="X43" s="140">
        <f t="shared" si="19"/>
        <v>0</v>
      </c>
      <c r="Y43" s="132">
        <f t="shared" si="10"/>
        <v>1</v>
      </c>
      <c r="Z43" s="20">
        <f t="shared" si="11"/>
        <v>0</v>
      </c>
      <c r="AA43" s="112"/>
    </row>
    <row r="44" spans="1:27">
      <c r="A44" s="134" t="str">
        <f t="shared" si="12"/>
        <v xml:space="preserve"> </v>
      </c>
      <c r="B44" s="84"/>
      <c r="C44" s="84"/>
      <c r="D44" s="85"/>
      <c r="E44" s="86"/>
      <c r="F44" s="87"/>
      <c r="G44" s="88"/>
      <c r="H44" s="93"/>
      <c r="I44" s="21">
        <f t="shared" si="2"/>
        <v>0</v>
      </c>
      <c r="J44" s="96">
        <f t="shared" si="17"/>
        <v>0</v>
      </c>
      <c r="K44" s="139">
        <f t="shared" si="4"/>
        <v>0</v>
      </c>
      <c r="L44" s="99">
        <f t="shared" si="18"/>
        <v>0</v>
      </c>
      <c r="M44" s="22">
        <f t="shared" si="14"/>
        <v>0</v>
      </c>
      <c r="N44" s="53">
        <f t="shared" si="15"/>
        <v>0</v>
      </c>
      <c r="O44" s="126">
        <v>1</v>
      </c>
      <c r="P44" s="53">
        <f t="shared" si="13"/>
        <v>0</v>
      </c>
      <c r="Q44" s="106"/>
      <c r="R44" s="86"/>
      <c r="S44" s="23">
        <f t="shared" si="8"/>
        <v>0</v>
      </c>
      <c r="T44" s="93"/>
      <c r="U44" s="22">
        <f t="shared" si="9"/>
        <v>0</v>
      </c>
      <c r="V44" s="109">
        <v>0.19</v>
      </c>
      <c r="W44" s="20">
        <f t="shared" si="16"/>
        <v>0</v>
      </c>
      <c r="X44" s="140">
        <f t="shared" si="19"/>
        <v>0</v>
      </c>
      <c r="Y44" s="132">
        <f t="shared" si="10"/>
        <v>1</v>
      </c>
      <c r="Z44" s="20">
        <f t="shared" si="11"/>
        <v>0</v>
      </c>
      <c r="AA44" s="112"/>
    </row>
    <row r="45" spans="1:27">
      <c r="A45" s="134" t="str">
        <f t="shared" si="12"/>
        <v xml:space="preserve"> </v>
      </c>
      <c r="B45" s="84"/>
      <c r="C45" s="84"/>
      <c r="D45" s="85"/>
      <c r="E45" s="86"/>
      <c r="F45" s="87"/>
      <c r="G45" s="88"/>
      <c r="H45" s="93"/>
      <c r="I45" s="21">
        <f t="shared" si="2"/>
        <v>0</v>
      </c>
      <c r="J45" s="96">
        <f t="shared" si="17"/>
        <v>0</v>
      </c>
      <c r="K45" s="139">
        <f t="shared" si="4"/>
        <v>0</v>
      </c>
      <c r="L45" s="99">
        <f t="shared" si="18"/>
        <v>0</v>
      </c>
      <c r="M45" s="22">
        <f t="shared" si="14"/>
        <v>0</v>
      </c>
      <c r="N45" s="53">
        <f t="shared" si="15"/>
        <v>0</v>
      </c>
      <c r="O45" s="126">
        <v>1</v>
      </c>
      <c r="P45" s="53">
        <f t="shared" si="13"/>
        <v>0</v>
      </c>
      <c r="Q45" s="106"/>
      <c r="R45" s="86"/>
      <c r="S45" s="23">
        <f t="shared" si="8"/>
        <v>0</v>
      </c>
      <c r="T45" s="93"/>
      <c r="U45" s="22">
        <f t="shared" si="9"/>
        <v>0</v>
      </c>
      <c r="V45" s="109">
        <v>0.19</v>
      </c>
      <c r="W45" s="20">
        <f t="shared" si="16"/>
        <v>0</v>
      </c>
      <c r="X45" s="140">
        <f t="shared" si="19"/>
        <v>0</v>
      </c>
      <c r="Y45" s="132">
        <f t="shared" si="10"/>
        <v>1</v>
      </c>
      <c r="Z45" s="20">
        <f t="shared" si="11"/>
        <v>0</v>
      </c>
      <c r="AA45" s="112"/>
    </row>
    <row r="46" spans="1:27">
      <c r="A46" s="134" t="str">
        <f t="shared" si="12"/>
        <v xml:space="preserve"> </v>
      </c>
      <c r="B46" s="84"/>
      <c r="C46" s="84"/>
      <c r="D46" s="85"/>
      <c r="E46" s="86"/>
      <c r="F46" s="87"/>
      <c r="G46" s="88"/>
      <c r="H46" s="93"/>
      <c r="I46" s="21">
        <f t="shared" si="2"/>
        <v>0</v>
      </c>
      <c r="J46" s="96">
        <f t="shared" si="17"/>
        <v>0</v>
      </c>
      <c r="K46" s="139">
        <f t="shared" si="4"/>
        <v>0</v>
      </c>
      <c r="L46" s="99">
        <f t="shared" si="18"/>
        <v>0</v>
      </c>
      <c r="M46" s="22">
        <f t="shared" si="14"/>
        <v>0</v>
      </c>
      <c r="N46" s="53">
        <f t="shared" si="15"/>
        <v>0</v>
      </c>
      <c r="O46" s="126">
        <v>1</v>
      </c>
      <c r="P46" s="53">
        <f t="shared" si="13"/>
        <v>0</v>
      </c>
      <c r="Q46" s="106"/>
      <c r="R46" s="86"/>
      <c r="S46" s="23">
        <f t="shared" si="8"/>
        <v>0</v>
      </c>
      <c r="T46" s="93"/>
      <c r="U46" s="22">
        <f t="shared" si="9"/>
        <v>0</v>
      </c>
      <c r="V46" s="109">
        <v>0.19</v>
      </c>
      <c r="W46" s="20">
        <f t="shared" si="16"/>
        <v>0</v>
      </c>
      <c r="X46" s="140">
        <f t="shared" si="19"/>
        <v>0</v>
      </c>
      <c r="Y46" s="132">
        <f t="shared" si="10"/>
        <v>1</v>
      </c>
      <c r="Z46" s="20">
        <f t="shared" si="11"/>
        <v>0</v>
      </c>
      <c r="AA46" s="112"/>
    </row>
    <row r="47" spans="1:27">
      <c r="A47" s="134" t="str">
        <f t="shared" si="12"/>
        <v xml:space="preserve"> </v>
      </c>
      <c r="B47" s="84"/>
      <c r="C47" s="84"/>
      <c r="D47" s="85"/>
      <c r="E47" s="86"/>
      <c r="F47" s="87"/>
      <c r="G47" s="88"/>
      <c r="H47" s="93"/>
      <c r="I47" s="21">
        <f t="shared" si="2"/>
        <v>0</v>
      </c>
      <c r="J47" s="96">
        <f t="shared" si="17"/>
        <v>0</v>
      </c>
      <c r="K47" s="139">
        <f t="shared" si="4"/>
        <v>0</v>
      </c>
      <c r="L47" s="99">
        <f t="shared" si="18"/>
        <v>0</v>
      </c>
      <c r="M47" s="22">
        <f t="shared" si="14"/>
        <v>0</v>
      </c>
      <c r="N47" s="53">
        <f t="shared" si="15"/>
        <v>0</v>
      </c>
      <c r="O47" s="126">
        <v>1</v>
      </c>
      <c r="P47" s="53">
        <f t="shared" si="13"/>
        <v>0</v>
      </c>
      <c r="Q47" s="106"/>
      <c r="R47" s="86"/>
      <c r="S47" s="23">
        <f t="shared" si="8"/>
        <v>0</v>
      </c>
      <c r="T47" s="93"/>
      <c r="U47" s="22">
        <f t="shared" si="9"/>
        <v>0</v>
      </c>
      <c r="V47" s="109">
        <v>0.19</v>
      </c>
      <c r="W47" s="20">
        <f t="shared" si="16"/>
        <v>0</v>
      </c>
      <c r="X47" s="140">
        <f t="shared" si="19"/>
        <v>0</v>
      </c>
      <c r="Y47" s="132">
        <f t="shared" si="10"/>
        <v>1</v>
      </c>
      <c r="Z47" s="20">
        <f t="shared" si="11"/>
        <v>0</v>
      </c>
      <c r="AA47" s="112"/>
    </row>
    <row r="48" spans="1:27">
      <c r="A48" s="134" t="str">
        <f t="shared" si="12"/>
        <v xml:space="preserve"> </v>
      </c>
      <c r="B48" s="84"/>
      <c r="C48" s="84"/>
      <c r="D48" s="85"/>
      <c r="E48" s="86"/>
      <c r="F48" s="87"/>
      <c r="G48" s="88"/>
      <c r="H48" s="93"/>
      <c r="I48" s="21">
        <f t="shared" si="2"/>
        <v>0</v>
      </c>
      <c r="J48" s="96">
        <f t="shared" si="17"/>
        <v>0</v>
      </c>
      <c r="K48" s="139">
        <f t="shared" si="4"/>
        <v>0</v>
      </c>
      <c r="L48" s="99">
        <f t="shared" si="18"/>
        <v>0</v>
      </c>
      <c r="M48" s="22">
        <f t="shared" si="14"/>
        <v>0</v>
      </c>
      <c r="N48" s="53">
        <f t="shared" si="15"/>
        <v>0</v>
      </c>
      <c r="O48" s="126">
        <v>1</v>
      </c>
      <c r="P48" s="53">
        <f t="shared" si="13"/>
        <v>0</v>
      </c>
      <c r="Q48" s="106"/>
      <c r="R48" s="86"/>
      <c r="S48" s="23">
        <f t="shared" si="8"/>
        <v>0</v>
      </c>
      <c r="T48" s="93"/>
      <c r="U48" s="22">
        <f t="shared" si="9"/>
        <v>0</v>
      </c>
      <c r="V48" s="109">
        <v>0.19</v>
      </c>
      <c r="W48" s="20">
        <f t="shared" si="16"/>
        <v>0</v>
      </c>
      <c r="X48" s="140">
        <f t="shared" si="19"/>
        <v>0</v>
      </c>
      <c r="Y48" s="132">
        <f t="shared" si="10"/>
        <v>1</v>
      </c>
      <c r="Z48" s="20">
        <f t="shared" si="11"/>
        <v>0</v>
      </c>
      <c r="AA48" s="112"/>
    </row>
    <row r="49" spans="1:27">
      <c r="A49" s="134" t="str">
        <f t="shared" si="12"/>
        <v xml:space="preserve"> </v>
      </c>
      <c r="B49" s="84"/>
      <c r="C49" s="84"/>
      <c r="D49" s="85"/>
      <c r="E49" s="86"/>
      <c r="F49" s="87"/>
      <c r="G49" s="88"/>
      <c r="H49" s="93"/>
      <c r="I49" s="21">
        <f t="shared" si="2"/>
        <v>0</v>
      </c>
      <c r="J49" s="96">
        <f t="shared" si="17"/>
        <v>0</v>
      </c>
      <c r="K49" s="139">
        <f t="shared" si="4"/>
        <v>0</v>
      </c>
      <c r="L49" s="99">
        <f t="shared" si="18"/>
        <v>0</v>
      </c>
      <c r="M49" s="22">
        <f t="shared" si="14"/>
        <v>0</v>
      </c>
      <c r="N49" s="53">
        <f t="shared" si="15"/>
        <v>0</v>
      </c>
      <c r="O49" s="126">
        <v>1</v>
      </c>
      <c r="P49" s="53">
        <f t="shared" si="13"/>
        <v>0</v>
      </c>
      <c r="Q49" s="106"/>
      <c r="R49" s="86"/>
      <c r="S49" s="23">
        <f t="shared" si="8"/>
        <v>0</v>
      </c>
      <c r="T49" s="93"/>
      <c r="U49" s="22">
        <f t="shared" si="9"/>
        <v>0</v>
      </c>
      <c r="V49" s="109">
        <v>0.19</v>
      </c>
      <c r="W49" s="20">
        <f t="shared" si="16"/>
        <v>0</v>
      </c>
      <c r="X49" s="140">
        <f t="shared" si="19"/>
        <v>0</v>
      </c>
      <c r="Y49" s="132">
        <f t="shared" si="10"/>
        <v>1</v>
      </c>
      <c r="Z49" s="20">
        <f t="shared" si="11"/>
        <v>0</v>
      </c>
      <c r="AA49" s="112"/>
    </row>
    <row r="50" spans="1:27">
      <c r="A50" s="134" t="str">
        <f t="shared" si="12"/>
        <v xml:space="preserve"> </v>
      </c>
      <c r="B50" s="84"/>
      <c r="C50" s="84"/>
      <c r="D50" s="85"/>
      <c r="E50" s="86"/>
      <c r="F50" s="87"/>
      <c r="G50" s="88"/>
      <c r="H50" s="93"/>
      <c r="I50" s="21">
        <f t="shared" si="2"/>
        <v>0</v>
      </c>
      <c r="J50" s="96">
        <f t="shared" si="17"/>
        <v>0</v>
      </c>
      <c r="K50" s="139">
        <f t="shared" si="4"/>
        <v>0</v>
      </c>
      <c r="L50" s="99">
        <f t="shared" si="18"/>
        <v>0</v>
      </c>
      <c r="M50" s="22">
        <f t="shared" si="14"/>
        <v>0</v>
      </c>
      <c r="N50" s="53">
        <f t="shared" si="15"/>
        <v>0</v>
      </c>
      <c r="O50" s="126">
        <v>1</v>
      </c>
      <c r="P50" s="53">
        <f t="shared" si="13"/>
        <v>0</v>
      </c>
      <c r="Q50" s="106"/>
      <c r="R50" s="86"/>
      <c r="S50" s="23">
        <f t="shared" si="8"/>
        <v>0</v>
      </c>
      <c r="T50" s="93"/>
      <c r="U50" s="22">
        <f t="shared" si="9"/>
        <v>0</v>
      </c>
      <c r="V50" s="109">
        <v>0.19</v>
      </c>
      <c r="W50" s="20">
        <f t="shared" si="16"/>
        <v>0</v>
      </c>
      <c r="X50" s="140">
        <f t="shared" si="19"/>
        <v>0</v>
      </c>
      <c r="Y50" s="132">
        <f t="shared" si="10"/>
        <v>1</v>
      </c>
      <c r="Z50" s="20">
        <f t="shared" si="11"/>
        <v>0</v>
      </c>
      <c r="AA50" s="112"/>
    </row>
    <row r="51" spans="1:27">
      <c r="A51" s="134" t="str">
        <f t="shared" si="12"/>
        <v xml:space="preserve"> </v>
      </c>
      <c r="B51" s="84"/>
      <c r="C51" s="84"/>
      <c r="D51" s="85"/>
      <c r="E51" s="86"/>
      <c r="F51" s="87"/>
      <c r="G51" s="88"/>
      <c r="H51" s="93"/>
      <c r="I51" s="21">
        <f t="shared" si="2"/>
        <v>0</v>
      </c>
      <c r="J51" s="96">
        <f t="shared" si="17"/>
        <v>0</v>
      </c>
      <c r="K51" s="139">
        <f t="shared" si="4"/>
        <v>0</v>
      </c>
      <c r="L51" s="99">
        <f t="shared" si="18"/>
        <v>0</v>
      </c>
      <c r="M51" s="22">
        <f t="shared" si="14"/>
        <v>0</v>
      </c>
      <c r="N51" s="53">
        <f t="shared" si="15"/>
        <v>0</v>
      </c>
      <c r="O51" s="126">
        <v>1</v>
      </c>
      <c r="P51" s="53">
        <f t="shared" si="13"/>
        <v>0</v>
      </c>
      <c r="Q51" s="106"/>
      <c r="R51" s="86"/>
      <c r="S51" s="23">
        <f t="shared" si="8"/>
        <v>0</v>
      </c>
      <c r="T51" s="93"/>
      <c r="U51" s="22">
        <f t="shared" si="9"/>
        <v>0</v>
      </c>
      <c r="V51" s="109">
        <v>0.19</v>
      </c>
      <c r="W51" s="20">
        <f t="shared" si="16"/>
        <v>0</v>
      </c>
      <c r="X51" s="140">
        <f t="shared" si="19"/>
        <v>0</v>
      </c>
      <c r="Y51" s="132">
        <f t="shared" si="10"/>
        <v>1</v>
      </c>
      <c r="Z51" s="20">
        <f t="shared" si="11"/>
        <v>0</v>
      </c>
      <c r="AA51" s="112"/>
    </row>
    <row r="52" spans="1:27">
      <c r="A52" s="134" t="str">
        <f t="shared" si="12"/>
        <v xml:space="preserve"> </v>
      </c>
      <c r="B52" s="84"/>
      <c r="C52" s="84"/>
      <c r="D52" s="85"/>
      <c r="E52" s="86"/>
      <c r="F52" s="87"/>
      <c r="G52" s="88"/>
      <c r="H52" s="93"/>
      <c r="I52" s="21">
        <f t="shared" si="2"/>
        <v>0</v>
      </c>
      <c r="J52" s="96">
        <f t="shared" si="17"/>
        <v>0</v>
      </c>
      <c r="K52" s="139">
        <f t="shared" si="4"/>
        <v>0</v>
      </c>
      <c r="L52" s="99">
        <f t="shared" si="18"/>
        <v>0</v>
      </c>
      <c r="M52" s="22">
        <f t="shared" si="14"/>
        <v>0</v>
      </c>
      <c r="N52" s="53">
        <f t="shared" si="15"/>
        <v>0</v>
      </c>
      <c r="O52" s="126">
        <v>1</v>
      </c>
      <c r="P52" s="53">
        <f t="shared" si="13"/>
        <v>0</v>
      </c>
      <c r="Q52" s="106"/>
      <c r="R52" s="86"/>
      <c r="S52" s="23">
        <f t="shared" si="8"/>
        <v>0</v>
      </c>
      <c r="T52" s="93"/>
      <c r="U52" s="22">
        <f t="shared" si="9"/>
        <v>0</v>
      </c>
      <c r="V52" s="109">
        <v>0.19</v>
      </c>
      <c r="W52" s="20">
        <f t="shared" si="16"/>
        <v>0</v>
      </c>
      <c r="X52" s="140">
        <f t="shared" si="19"/>
        <v>0</v>
      </c>
      <c r="Y52" s="132">
        <f t="shared" si="10"/>
        <v>1</v>
      </c>
      <c r="Z52" s="20">
        <f t="shared" si="11"/>
        <v>0</v>
      </c>
      <c r="AA52" s="112"/>
    </row>
    <row r="53" spans="1:27">
      <c r="A53" s="134" t="str">
        <f t="shared" si="12"/>
        <v xml:space="preserve"> </v>
      </c>
      <c r="B53" s="84"/>
      <c r="C53" s="84"/>
      <c r="D53" s="85"/>
      <c r="E53" s="86"/>
      <c r="F53" s="87"/>
      <c r="G53" s="88"/>
      <c r="H53" s="93"/>
      <c r="I53" s="21">
        <f t="shared" si="2"/>
        <v>0</v>
      </c>
      <c r="J53" s="96">
        <f t="shared" si="17"/>
        <v>0</v>
      </c>
      <c r="K53" s="139">
        <f t="shared" si="4"/>
        <v>0</v>
      </c>
      <c r="L53" s="99">
        <f t="shared" si="18"/>
        <v>0</v>
      </c>
      <c r="M53" s="22">
        <f t="shared" si="14"/>
        <v>0</v>
      </c>
      <c r="N53" s="53">
        <f t="shared" si="15"/>
        <v>0</v>
      </c>
      <c r="O53" s="126">
        <v>1</v>
      </c>
      <c r="P53" s="53">
        <f t="shared" si="13"/>
        <v>0</v>
      </c>
      <c r="Q53" s="106"/>
      <c r="R53" s="86"/>
      <c r="S53" s="23">
        <f t="shared" si="8"/>
        <v>0</v>
      </c>
      <c r="T53" s="93"/>
      <c r="U53" s="22">
        <f t="shared" si="9"/>
        <v>0</v>
      </c>
      <c r="V53" s="109">
        <v>0.19</v>
      </c>
      <c r="W53" s="20">
        <f t="shared" si="16"/>
        <v>0</v>
      </c>
      <c r="X53" s="140">
        <f t="shared" si="19"/>
        <v>0</v>
      </c>
      <c r="Y53" s="132">
        <f t="shared" si="10"/>
        <v>1</v>
      </c>
      <c r="Z53" s="20">
        <f t="shared" si="11"/>
        <v>0</v>
      </c>
      <c r="AA53" s="112"/>
    </row>
    <row r="54" spans="1:27">
      <c r="A54" s="134" t="str">
        <f t="shared" si="12"/>
        <v xml:space="preserve"> </v>
      </c>
      <c r="B54" s="84"/>
      <c r="C54" s="84"/>
      <c r="D54" s="85"/>
      <c r="E54" s="86"/>
      <c r="F54" s="87"/>
      <c r="G54" s="88"/>
      <c r="H54" s="93"/>
      <c r="I54" s="21">
        <f t="shared" si="2"/>
        <v>0</v>
      </c>
      <c r="J54" s="96">
        <f t="shared" si="17"/>
        <v>0</v>
      </c>
      <c r="K54" s="139">
        <f t="shared" si="4"/>
        <v>0</v>
      </c>
      <c r="L54" s="99">
        <f t="shared" si="18"/>
        <v>0</v>
      </c>
      <c r="M54" s="22">
        <f t="shared" si="14"/>
        <v>0</v>
      </c>
      <c r="N54" s="53">
        <f t="shared" si="15"/>
        <v>0</v>
      </c>
      <c r="O54" s="126">
        <v>1</v>
      </c>
      <c r="P54" s="53">
        <f t="shared" si="13"/>
        <v>0</v>
      </c>
      <c r="Q54" s="106"/>
      <c r="R54" s="86"/>
      <c r="S54" s="23">
        <f t="shared" si="8"/>
        <v>0</v>
      </c>
      <c r="T54" s="93"/>
      <c r="U54" s="22">
        <f t="shared" si="9"/>
        <v>0</v>
      </c>
      <c r="V54" s="109">
        <v>0.19</v>
      </c>
      <c r="W54" s="20">
        <f t="shared" si="16"/>
        <v>0</v>
      </c>
      <c r="X54" s="140">
        <f t="shared" si="19"/>
        <v>0</v>
      </c>
      <c r="Y54" s="132">
        <f t="shared" si="10"/>
        <v>1</v>
      </c>
      <c r="Z54" s="20">
        <f t="shared" si="11"/>
        <v>0</v>
      </c>
      <c r="AA54" s="112"/>
    </row>
    <row r="55" spans="1:27">
      <c r="A55" s="134" t="str">
        <f t="shared" si="12"/>
        <v xml:space="preserve"> </v>
      </c>
      <c r="B55" s="84"/>
      <c r="C55" s="84"/>
      <c r="D55" s="85"/>
      <c r="E55" s="86"/>
      <c r="F55" s="87"/>
      <c r="G55" s="88"/>
      <c r="H55" s="93"/>
      <c r="I55" s="21">
        <f t="shared" si="2"/>
        <v>0</v>
      </c>
      <c r="J55" s="96">
        <f t="shared" si="17"/>
        <v>0</v>
      </c>
      <c r="K55" s="139">
        <f t="shared" si="4"/>
        <v>0</v>
      </c>
      <c r="L55" s="99">
        <f t="shared" si="18"/>
        <v>0</v>
      </c>
      <c r="M55" s="22">
        <f t="shared" si="14"/>
        <v>0</v>
      </c>
      <c r="N55" s="53">
        <f t="shared" si="15"/>
        <v>0</v>
      </c>
      <c r="O55" s="126">
        <v>1</v>
      </c>
      <c r="P55" s="53">
        <f t="shared" si="13"/>
        <v>0</v>
      </c>
      <c r="Q55" s="106"/>
      <c r="R55" s="86"/>
      <c r="S55" s="23">
        <f t="shared" si="8"/>
        <v>0</v>
      </c>
      <c r="T55" s="93"/>
      <c r="U55" s="22">
        <f t="shared" si="9"/>
        <v>0</v>
      </c>
      <c r="V55" s="109">
        <v>0.19</v>
      </c>
      <c r="W55" s="20">
        <f t="shared" si="16"/>
        <v>0</v>
      </c>
      <c r="X55" s="140">
        <f t="shared" si="19"/>
        <v>0</v>
      </c>
      <c r="Y55" s="132">
        <f t="shared" si="10"/>
        <v>1</v>
      </c>
      <c r="Z55" s="20">
        <f t="shared" si="11"/>
        <v>0</v>
      </c>
      <c r="AA55" s="112"/>
    </row>
    <row r="56" spans="1:27">
      <c r="A56" s="134" t="str">
        <f t="shared" si="12"/>
        <v xml:space="preserve"> </v>
      </c>
      <c r="B56" s="84"/>
      <c r="C56" s="84"/>
      <c r="D56" s="85"/>
      <c r="E56" s="86"/>
      <c r="F56" s="87"/>
      <c r="G56" s="88"/>
      <c r="H56" s="93"/>
      <c r="I56" s="21">
        <f t="shared" si="2"/>
        <v>0</v>
      </c>
      <c r="J56" s="96">
        <f t="shared" si="17"/>
        <v>0</v>
      </c>
      <c r="K56" s="139">
        <f t="shared" si="4"/>
        <v>0</v>
      </c>
      <c r="L56" s="99">
        <f t="shared" si="18"/>
        <v>0</v>
      </c>
      <c r="M56" s="22">
        <f t="shared" si="14"/>
        <v>0</v>
      </c>
      <c r="N56" s="53">
        <f t="shared" si="15"/>
        <v>0</v>
      </c>
      <c r="O56" s="126">
        <v>1</v>
      </c>
      <c r="P56" s="53">
        <f t="shared" si="13"/>
        <v>0</v>
      </c>
      <c r="Q56" s="106"/>
      <c r="R56" s="86"/>
      <c r="S56" s="23">
        <f t="shared" si="8"/>
        <v>0</v>
      </c>
      <c r="T56" s="93"/>
      <c r="U56" s="22">
        <f t="shared" si="9"/>
        <v>0</v>
      </c>
      <c r="V56" s="109">
        <v>0.19</v>
      </c>
      <c r="W56" s="20">
        <f t="shared" si="16"/>
        <v>0</v>
      </c>
      <c r="X56" s="140">
        <f t="shared" si="19"/>
        <v>0</v>
      </c>
      <c r="Y56" s="132">
        <f t="shared" si="10"/>
        <v>1</v>
      </c>
      <c r="Z56" s="20">
        <f t="shared" si="11"/>
        <v>0</v>
      </c>
      <c r="AA56" s="112"/>
    </row>
    <row r="57" spans="1:27" ht="13.5" thickBot="1">
      <c r="A57" s="134" t="str">
        <f t="shared" si="12"/>
        <v xml:space="preserve"> </v>
      </c>
      <c r="B57" s="100"/>
      <c r="C57" s="84"/>
      <c r="D57" s="85"/>
      <c r="E57" s="101"/>
      <c r="F57" s="87"/>
      <c r="G57" s="102"/>
      <c r="H57" s="103"/>
      <c r="I57" s="21">
        <f t="shared" si="2"/>
        <v>0</v>
      </c>
      <c r="J57" s="96">
        <f t="shared" si="17"/>
        <v>0</v>
      </c>
      <c r="K57" s="139">
        <f t="shared" si="4"/>
        <v>0</v>
      </c>
      <c r="L57" s="99">
        <f t="shared" si="18"/>
        <v>0</v>
      </c>
      <c r="M57" s="22">
        <f t="shared" si="14"/>
        <v>0</v>
      </c>
      <c r="N57" s="53">
        <f t="shared" si="15"/>
        <v>0</v>
      </c>
      <c r="O57" s="127">
        <v>1</v>
      </c>
      <c r="P57" s="53">
        <f t="shared" si="13"/>
        <v>0</v>
      </c>
      <c r="Q57" s="106"/>
      <c r="R57" s="130"/>
      <c r="S57" s="23">
        <f t="shared" si="8"/>
        <v>0</v>
      </c>
      <c r="T57" s="103"/>
      <c r="U57" s="22">
        <f t="shared" si="9"/>
        <v>0</v>
      </c>
      <c r="V57" s="109">
        <v>0.19</v>
      </c>
      <c r="W57" s="20">
        <f t="shared" si="16"/>
        <v>0</v>
      </c>
      <c r="X57" s="140">
        <f t="shared" si="19"/>
        <v>0</v>
      </c>
      <c r="Y57" s="132">
        <f t="shared" si="10"/>
        <v>1</v>
      </c>
      <c r="Z57" s="20">
        <f t="shared" si="11"/>
        <v>0</v>
      </c>
      <c r="AA57" s="112"/>
    </row>
    <row r="58" spans="1:27" s="11" customFormat="1" ht="14.25" thickTop="1" thickBot="1">
      <c r="A58" s="217" t="s">
        <v>6</v>
      </c>
      <c r="B58" s="218"/>
      <c r="C58" s="218"/>
      <c r="D58" s="218"/>
      <c r="E58" s="27"/>
      <c r="F58" s="27"/>
      <c r="G58" s="27"/>
      <c r="H58" s="27"/>
      <c r="I58" s="28">
        <f>IF(ISBLANK($E$12),0,IF(ISBLANK($H$12),0,SUM($I$12:$I57)))</f>
        <v>0</v>
      </c>
      <c r="J58" s="219"/>
      <c r="K58" s="209"/>
      <c r="L58" s="209"/>
      <c r="M58" s="28">
        <f>SUM($M$12:$M$57)</f>
        <v>0</v>
      </c>
      <c r="N58" s="28">
        <f>SUM($N$12:$N57)</f>
        <v>0</v>
      </c>
      <c r="O58" s="29">
        <f>IF($P58=0,0,IF($M58=0,0,$P58/$M58))</f>
        <v>0</v>
      </c>
      <c r="P58" s="28">
        <f>SUM($P$12:$P57)</f>
        <v>0</v>
      </c>
      <c r="Q58" s="68"/>
      <c r="R58" s="209"/>
      <c r="S58" s="209"/>
      <c r="T58" s="210"/>
      <c r="U58" s="28">
        <f>IF(ISBLANK($R$12),0,IF(ISBLANK($T$12),0,SUM($U$12:$U57)))</f>
        <v>0</v>
      </c>
      <c r="V58" s="28">
        <f>SUMPRODUCT($U12:$U57*$V12:$V57)</f>
        <v>0</v>
      </c>
      <c r="W58" s="28">
        <f>SUM($W$12:$W57)</f>
        <v>0</v>
      </c>
      <c r="X58" s="142">
        <f t="shared" si="19"/>
        <v>0</v>
      </c>
      <c r="Y58" s="29">
        <f>IF($Z58=0,0,IF($U58=0,0,$Z58/$U58))</f>
        <v>0</v>
      </c>
      <c r="Z58" s="28">
        <f>SUM($Z$12:$Z57)</f>
        <v>0</v>
      </c>
      <c r="AA58" s="133"/>
    </row>
    <row r="59" spans="1:27" s="11" customFormat="1" ht="14.25" thickTop="1" thickBot="1">
      <c r="A59" s="196"/>
      <c r="B59" s="197"/>
      <c r="C59" s="197"/>
      <c r="D59" s="197"/>
      <c r="E59" s="30"/>
      <c r="F59" s="30"/>
      <c r="G59" s="30"/>
      <c r="H59" s="30"/>
      <c r="I59" s="69"/>
      <c r="J59" s="30"/>
      <c r="K59" s="30"/>
      <c r="L59" s="30"/>
      <c r="M59" s="30"/>
      <c r="N59" s="128"/>
      <c r="O59" s="30"/>
      <c r="P59" s="30"/>
      <c r="Q59" s="129"/>
      <c r="R59" s="30"/>
      <c r="S59" s="30"/>
      <c r="T59" s="30"/>
      <c r="U59" s="30"/>
      <c r="V59" s="30"/>
      <c r="W59" s="30"/>
      <c r="X59" s="30"/>
      <c r="Y59" s="30"/>
      <c r="Z59" s="30"/>
      <c r="AA59" s="31"/>
    </row>
    <row r="60" spans="1:27">
      <c r="A60" s="32"/>
      <c r="B60" s="32"/>
      <c r="C60" s="32"/>
      <c r="D60" s="32"/>
      <c r="E60" s="32"/>
      <c r="F60" s="32"/>
      <c r="G60" s="32"/>
      <c r="H60" s="32"/>
      <c r="I60" s="32"/>
      <c r="J60" s="32"/>
      <c r="K60" s="32"/>
      <c r="L60" s="32"/>
      <c r="M60" s="32"/>
      <c r="N60" s="32"/>
      <c r="O60" s="32"/>
      <c r="P60" s="32"/>
      <c r="Q60" s="58"/>
      <c r="R60" s="32"/>
      <c r="S60" s="32"/>
      <c r="T60" s="32"/>
      <c r="U60" s="32"/>
      <c r="V60" s="32"/>
      <c r="W60" s="32"/>
      <c r="X60" s="32"/>
      <c r="Y60" s="32"/>
      <c r="Z60" s="32"/>
      <c r="AA60" s="32"/>
    </row>
    <row r="61" spans="1:27">
      <c r="A61" s="24"/>
    </row>
    <row r="62" spans="1:27">
      <c r="A62" s="24"/>
    </row>
    <row r="63" spans="1:27">
      <c r="A63" s="24"/>
    </row>
    <row r="64" spans="1:27">
      <c r="A64" s="24"/>
    </row>
    <row r="65" spans="1:1">
      <c r="A65" s="24"/>
    </row>
    <row r="66" spans="1:1">
      <c r="A66" s="24"/>
    </row>
    <row r="67" spans="1:1">
      <c r="A67" s="24"/>
    </row>
    <row r="68" spans="1:1">
      <c r="A68" s="24"/>
    </row>
    <row r="69" spans="1:1">
      <c r="A69" s="24"/>
    </row>
    <row r="70" spans="1:1">
      <c r="A70" s="24"/>
    </row>
    <row r="71" spans="1:1">
      <c r="A71" s="24"/>
    </row>
    <row r="72" spans="1:1">
      <c r="A72" s="24"/>
    </row>
    <row r="119" spans="1:26">
      <c r="A119" s="33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60"/>
      <c r="R119" s="34"/>
      <c r="S119" s="34"/>
      <c r="T119" s="34"/>
      <c r="U119" s="34"/>
      <c r="V119" s="34"/>
      <c r="W119" s="34"/>
      <c r="X119" s="34"/>
      <c r="Y119" s="34"/>
      <c r="Z119" s="34"/>
    </row>
    <row r="120" spans="1:26">
      <c r="A120" s="33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60"/>
      <c r="R120" s="34"/>
      <c r="S120" s="34"/>
      <c r="T120" s="34"/>
      <c r="U120" s="34"/>
      <c r="V120" s="34"/>
      <c r="W120" s="34"/>
      <c r="X120" s="34"/>
      <c r="Y120" s="34"/>
      <c r="Z120" s="34"/>
    </row>
    <row r="121" spans="1:26">
      <c r="A121" s="33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60"/>
      <c r="R121" s="34"/>
      <c r="S121" s="34"/>
      <c r="T121" s="34"/>
      <c r="U121" s="34"/>
      <c r="V121" s="34"/>
      <c r="W121" s="34"/>
      <c r="X121" s="34"/>
      <c r="Y121" s="34"/>
      <c r="Z121" s="34"/>
    </row>
    <row r="122" spans="1:26">
      <c r="A122" s="33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60"/>
      <c r="R122" s="34"/>
      <c r="S122" s="34"/>
      <c r="T122" s="34"/>
      <c r="U122" s="34"/>
      <c r="V122" s="34"/>
      <c r="W122" s="34"/>
      <c r="X122" s="34"/>
      <c r="Y122" s="34"/>
      <c r="Z122" s="34"/>
    </row>
  </sheetData>
  <customSheetViews>
    <customSheetView guid="{CB4A158A-1DA5-487E-B043-D678EFAF6D8A}" scale="115" showPageBreaks="1" fitToPage="1" hiddenColumns="1" view="pageBreakPreview">
      <pane xSplit="1" ySplit="11" topLeftCell="L37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3" fitToHeight="0" orientation="landscape" horizontalDpi="1200" verticalDpi="1200" r:id="rId1"/>
      <headerFooter>
        <oddFooter>&amp;RSeite &amp;P von &amp;N</oddFooter>
      </headerFooter>
    </customSheetView>
    <customSheetView guid="{00F4E1BE-E6A2-4DB0-82C2-DBAD1695D341}" scale="115" showPageBreaks="1" fitToPage="1" hiddenColumns="1" view="pageBreakPreview">
      <pane xSplit="1" ySplit="11" topLeftCell="L37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69" fitToHeight="0" orientation="landscape" horizontalDpi="1200" verticalDpi="1200" r:id="rId2"/>
      <headerFooter>
        <oddFooter>&amp;RSeite &amp;P von &amp;N</oddFooter>
      </headerFooter>
    </customSheetView>
    <customSheetView guid="{B1596A3C-A6D0-4F0D-8FCE-00973D00CC60}" scale="115" showPageBreaks="1" fitToPage="1" hiddenColumns="1" view="pageBreakPreview">
      <pane xSplit="1" ySplit="11" topLeftCell="L37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80" fitToHeight="0" orientation="landscape" horizontalDpi="1200" verticalDpi="1200" r:id="rId3"/>
      <headerFooter>
        <oddFooter>&amp;RSeite &amp;P von &amp;N</oddFooter>
      </headerFooter>
    </customSheetView>
    <customSheetView guid="{EB24D890-8082-47B2-8E2D-3A136EB147E7}" scale="115" showPageBreaks="1" fitToPage="1" hiddenColumns="1" view="pageBreakPreview">
      <pane xSplit="1" ySplit="11" topLeftCell="L37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fitToHeight="0" orientation="landscape" horizontalDpi="1200" verticalDpi="1200" r:id="rId4"/>
      <headerFooter>
        <oddFooter>&amp;RSeite &amp;P von &amp;N</oddFooter>
      </headerFooter>
    </customSheetView>
    <customSheetView guid="{134BA06E-E140-4C1A-BD22-66A5FD35E4F7}" scale="115" showPageBreaks="1" fitToPage="1" hiddenColumns="1" view="pageBreakPreview">
      <pane xSplit="1" ySplit="11" topLeftCell="L37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9" scale="71" fitToHeight="0" orientation="landscape" horizontalDpi="1200" verticalDpi="1200" r:id="rId5"/>
      <headerFooter>
        <oddFooter>&amp;RSeite &amp;P von &amp;N</oddFooter>
      </headerFooter>
    </customSheetView>
    <customSheetView guid="{9F1D8019-E507-4BCF-86DA-958400610E2A}" scale="115" showPageBreaks="1" fitToPage="1" hiddenColumns="1" view="pageBreakPreview">
      <pane xSplit="1" ySplit="11" topLeftCell="L37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69" fitToHeight="0" orientation="landscape" horizontalDpi="1200" verticalDpi="1200" r:id="rId6"/>
      <headerFooter>
        <oddFooter>&amp;RSeite &amp;P von &amp;N</oddFooter>
      </headerFooter>
    </customSheetView>
    <customSheetView guid="{D4D8F364-DB5E-473B-B4E1-D940C3890DC8}" scale="115" showPageBreaks="1" fitToPage="1" view="pageBreakPreview">
      <pane xSplit="1" ySplit="11" topLeftCell="L37" activePane="bottomRight" state="frozen"/>
      <selection pane="bottomRight" activeCell="B12" sqref="B12"/>
      <pageMargins left="0.43307086614173229" right="0.43307086614173229" top="0.98425196850393704" bottom="0.78740157480314965" header="0.51181102362204722" footer="0.51181102362204722"/>
      <printOptions horizontalCentered="1"/>
      <pageSetup paperSize="8" scale="58" fitToHeight="0" orientation="landscape" horizontalDpi="1200" verticalDpi="1200" r:id="rId7"/>
      <headerFooter>
        <oddFooter>&amp;RSeite &amp;P von &amp;N</oddFooter>
      </headerFooter>
    </customSheetView>
  </customSheetViews>
  <mergeCells count="22">
    <mergeCell ref="A1:D1"/>
    <mergeCell ref="E1:I4"/>
    <mergeCell ref="J1:Q4"/>
    <mergeCell ref="R1:AA4"/>
    <mergeCell ref="A2:D2"/>
    <mergeCell ref="A3:D3"/>
    <mergeCell ref="A4:D4"/>
    <mergeCell ref="A58:D58"/>
    <mergeCell ref="J58:L58"/>
    <mergeCell ref="R58:T58"/>
    <mergeCell ref="A59:D59"/>
    <mergeCell ref="U5:AA5"/>
    <mergeCell ref="A6:D6"/>
    <mergeCell ref="E6:I6"/>
    <mergeCell ref="J6:Q6"/>
    <mergeCell ref="R6:AA6"/>
    <mergeCell ref="R5:S5"/>
    <mergeCell ref="Q7:Q10"/>
    <mergeCell ref="A5:D5"/>
    <mergeCell ref="E5:F5"/>
    <mergeCell ref="J5:L5"/>
    <mergeCell ref="N5:Q5"/>
  </mergeCells>
  <conditionalFormatting sqref="K12:K57">
    <cfRule type="cellIs" dxfId="10" priority="11" operator="greaterThan">
      <formula>0</formula>
    </cfRule>
    <cfRule type="cellIs" dxfId="9" priority="10" operator="lessThan">
      <formula>0</formula>
    </cfRule>
  </conditionalFormatting>
  <conditionalFormatting sqref="N12:N58">
    <cfRule type="cellIs" dxfId="8" priority="9" operator="greaterThan">
      <formula>0</formula>
    </cfRule>
  </conditionalFormatting>
  <conditionalFormatting sqref="S12:S57">
    <cfRule type="cellIs" dxfId="7" priority="8" operator="greaterThan">
      <formula>0</formula>
    </cfRule>
    <cfRule type="cellIs" dxfId="6" priority="7" operator="lessThan">
      <formula>0</formula>
    </cfRule>
  </conditionalFormatting>
  <conditionalFormatting sqref="W12:W58">
    <cfRule type="cellIs" dxfId="5" priority="6" operator="greaterThan">
      <formula>0</formula>
    </cfRule>
    <cfRule type="cellIs" dxfId="4" priority="5" operator="lessThan">
      <formula>0</formula>
    </cfRule>
  </conditionalFormatting>
  <conditionalFormatting sqref="X12:X58">
    <cfRule type="cellIs" dxfId="3" priority="1" operator="equal">
      <formula>0</formula>
    </cfRule>
    <cfRule type="cellIs" dxfId="2" priority="2" operator="lessThan">
      <formula>0</formula>
    </cfRule>
    <cfRule type="cellIs" dxfId="1" priority="3" operator="lessThanOrEqual">
      <formula>0.2</formula>
    </cfRule>
    <cfRule type="cellIs" dxfId="0" priority="4" operator="greaterThan">
      <formula>0.2</formula>
    </cfRule>
  </conditionalFormatting>
  <dataValidations count="2">
    <dataValidation type="list" allowBlank="1" showInputMessage="1" showErrorMessage="1" error="Bitte geben Sie einen der bekannten Kürzungsgründe zwischen 1 und 6 ein." sqref="Q12:Q57" xr:uid="{00000000-0002-0000-0A00-000000000000}">
      <formula1>"1, 2, 3, 4, 5, 6"</formula1>
    </dataValidation>
    <dataValidation type="list" allowBlank="1" showInputMessage="1" sqref="V12:V57" xr:uid="{00000000-0002-0000-0A00-000001000000}">
      <mc:AlternateContent xmlns:x12ac="http://schemas.microsoft.com/office/spreadsheetml/2011/1/ac" xmlns:mc="http://schemas.openxmlformats.org/markup-compatibility/2006">
        <mc:Choice Requires="x12ac">
          <x12ac:list>"0,00"," 0,07"," 0,19"</x12ac:list>
        </mc:Choice>
        <mc:Fallback>
          <formula1>"0,00, 0,07, 0,19"</formula1>
        </mc:Fallback>
      </mc:AlternateContent>
    </dataValidation>
  </dataValidations>
  <printOptions horizontalCentered="1"/>
  <pageMargins left="0.43307086614173229" right="0.43307086614173229" top="0.98425196850393704" bottom="0.78740157480314965" header="0.51181102362204722" footer="0.51181102362204722"/>
  <pageSetup paperSize="9" scale="98" fitToHeight="0" orientation="landscape" horizontalDpi="1200" verticalDpi="1200" r:id="rId8"/>
  <headerFooter>
    <oddFooter>&amp;RSeite &amp;P von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Zusammenfassung</vt:lpstr>
      <vt:lpstr>Raum 1</vt:lpstr>
      <vt:lpstr>Raum 2</vt:lpstr>
      <vt:lpstr>Raum 3</vt:lpstr>
      <vt:lpstr>Raum 4</vt:lpstr>
      <vt:lpstr>Raum 5</vt:lpstr>
      <vt:lpstr>Raum 6</vt:lpstr>
      <vt:lpstr>Raum 7</vt:lpstr>
      <vt:lpstr>Raum 8</vt:lpstr>
      <vt:lpstr>Raum 9</vt:lpstr>
      <vt:lpstr>Raum 10</vt:lpstr>
      <vt:lpstr>Zusammenfassung!Print_Area</vt:lpstr>
      <vt:lpstr>'Raum 1'!Print_Titles</vt:lpstr>
      <vt:lpstr>'Raum 10'!Print_Titles</vt:lpstr>
      <vt:lpstr>'Raum 2'!Print_Titles</vt:lpstr>
      <vt:lpstr>'Raum 3'!Print_Titles</vt:lpstr>
      <vt:lpstr>'Raum 4'!Print_Titles</vt:lpstr>
      <vt:lpstr>'Raum 5'!Print_Titles</vt:lpstr>
      <vt:lpstr>'Raum 6'!Print_Titles</vt:lpstr>
      <vt:lpstr>'Raum 7'!Print_Titles</vt:lpstr>
      <vt:lpstr>'Raum 8'!Print_Titles</vt:lpstr>
      <vt:lpstr>'Raum 9'!Print_Titles</vt:lpstr>
    </vt:vector>
  </TitlesOfParts>
  <Company>Bundesinstitut für Berufsbildung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Bastian Günther</dc:creator>
  <cp:lastModifiedBy>Bastian Günther</cp:lastModifiedBy>
  <cp:lastPrinted>2021-01-29T13:38:51Z</cp:lastPrinted>
  <dcterms:created xsi:type="dcterms:W3CDTF">2001-01-16T12:47:07Z</dcterms:created>
  <dcterms:modified xsi:type="dcterms:W3CDTF">2021-09-13T09:08:41Z</dcterms:modified>
</cp:coreProperties>
</file>