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8235" tabRatio="466"/>
  </bookViews>
  <sheets>
    <sheet name="Schaubild A6.2-1" sheetId="4" r:id="rId1"/>
    <sheet name="Daten Berufsausb. zum SB A6.2-1" sheetId="2" r:id="rId2"/>
    <sheet name="Daten Integration zum SB A6.2-1" sheetId="3" r:id="rId3"/>
  </sheets>
  <definedNames>
    <definedName name="_xlnm.Print_Area" localSheetId="0">'Schaubild A6.2-1'!$A$1:$I$34</definedName>
  </definedNames>
  <calcPr calcId="145621" iterate="1" iterateCount="1" calcOnSave="0"/>
</workbook>
</file>

<file path=xl/calcChain.xml><?xml version="1.0" encoding="utf-8"?>
<calcChain xmlns="http://schemas.openxmlformats.org/spreadsheetml/2006/main">
  <c r="D3" i="2" l="1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4" i="3" l="1"/>
  <c r="C23" i="3" l="1"/>
  <c r="C24" i="3" s="1"/>
  <c r="B23" i="3"/>
  <c r="B24" i="3" s="1"/>
  <c r="C22" i="2"/>
  <c r="C23" i="2" s="1"/>
  <c r="G8" i="2" l="1"/>
  <c r="G7" i="2"/>
  <c r="D24" i="3"/>
  <c r="D23" i="3"/>
  <c r="B22" i="2"/>
  <c r="D22" i="2" s="1"/>
  <c r="G5" i="2" l="1"/>
  <c r="G10" i="2" s="1"/>
  <c r="I10" i="2" s="1"/>
  <c r="B23" i="2"/>
  <c r="D23" i="2" s="1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I7" i="2" l="1"/>
  <c r="I6" i="2"/>
  <c r="G9" i="3"/>
  <c r="G8" i="3"/>
  <c r="G6" i="3" l="1"/>
  <c r="G11" i="3" s="1"/>
  <c r="I11" i="3" s="1"/>
  <c r="J8" i="3" s="1"/>
  <c r="J9" i="3" l="1"/>
</calcChain>
</file>

<file path=xl/sharedStrings.xml><?xml version="1.0" encoding="utf-8"?>
<sst xmlns="http://schemas.openxmlformats.org/spreadsheetml/2006/main" count="133" uniqueCount="50">
  <si>
    <t>Deutschland</t>
  </si>
  <si>
    <t>Baden-Württemberg</t>
  </si>
  <si>
    <t>Bayern</t>
  </si>
  <si>
    <t>Berlin</t>
  </si>
  <si>
    <t>Brandenburg</t>
  </si>
  <si>
    <t>Bremen</t>
  </si>
  <si>
    <t>Hamburg</t>
  </si>
  <si>
    <t>Nordrhein-Westfalen</t>
  </si>
  <si>
    <t>Rheinland-Pfalz</t>
  </si>
  <si>
    <t>Sachsen-Anhalt</t>
  </si>
  <si>
    <t>Schleswig-Holstein</t>
  </si>
  <si>
    <t>Thüringen</t>
  </si>
  <si>
    <t>Insgesamt</t>
  </si>
  <si>
    <t>Hessen</t>
  </si>
  <si>
    <t>Mecklenburg-Vorpommern</t>
  </si>
  <si>
    <t>Niedersachsen</t>
  </si>
  <si>
    <t>Saarland</t>
  </si>
  <si>
    <t>Sachsen</t>
  </si>
  <si>
    <t>Berufsausbildung</t>
  </si>
  <si>
    <t xml:space="preserve"> Integration in Ausbildung (Übergangsbereich)</t>
  </si>
  <si>
    <t>Anteile</t>
  </si>
  <si>
    <t>Anteil</t>
  </si>
  <si>
    <t>Spanne/Varianz</t>
  </si>
  <si>
    <t>-Punkte</t>
  </si>
  <si>
    <t>MinWert</t>
  </si>
  <si>
    <t>MaxWert</t>
  </si>
  <si>
    <t>Klassenbreite=</t>
  </si>
  <si>
    <t>A</t>
  </si>
  <si>
    <t>Durchschnitt</t>
  </si>
  <si>
    <t>B</t>
  </si>
  <si>
    <t>C</t>
  </si>
  <si>
    <t>Unter Durchschnitt</t>
  </si>
  <si>
    <t>Über Durchschnitt</t>
  </si>
  <si>
    <t>Berechnungen</t>
  </si>
  <si>
    <t>Legende:</t>
  </si>
  <si>
    <t>Ost</t>
  </si>
  <si>
    <t>West</t>
  </si>
  <si>
    <t>Sektor "Berufsausbildung"</t>
  </si>
  <si>
    <t>Sektor "Integration in Berufsausbildung (Übergangsbereich)"</t>
  </si>
  <si>
    <t xml:space="preserve">bis </t>
  </si>
  <si>
    <t xml:space="preserve">ab </t>
  </si>
  <si>
    <t>32,3 %- 37,0%</t>
  </si>
  <si>
    <t>11,3% - 15,7%</t>
  </si>
  <si>
    <t>bis 11,2%</t>
  </si>
  <si>
    <t>ab 15,8%</t>
  </si>
  <si>
    <t>Quelle: "Schnellmeldung Integrierte Ausbildungsberichterstattung" auf Basis der Daten der statistischen Ämter des Bundes und der Länder sowie der Bundesagentur für Arbeit, Datenstand: 04.03.2016</t>
  </si>
  <si>
    <t>bis 32,2%</t>
  </si>
  <si>
    <t>ab 37,1%</t>
  </si>
  <si>
    <r>
      <t xml:space="preserve">Schaubild A6.2-1: Anteile der Sektoren am Ausbildungsgeschehen in den Bundesländern 2015 </t>
    </r>
    <r>
      <rPr>
        <sz val="10"/>
        <color rgb="FF000000"/>
        <rFont val="Arial"/>
        <family val="2"/>
      </rPr>
      <t xml:space="preserve">(100%= alle Anfänger/-innen im Ausbildungsgeschehen) </t>
    </r>
  </si>
  <si>
    <t>Hinweis für WBV: Bitte beide Landkarten nebeneinander als eine Grafik abbilden.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</si>
</sst>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\ _€_-;\-* #,##0.00\ _€_-;_-* &quot;-&quot;??\ _€_-;_-@_-"/>
    <numFmt numFmtId="164" formatCode="0.0%"/>
    <numFmt numFmtId="165" formatCode="#\ ###\ ##0;\-#\ ###\ ##0;\-;@"/>
    <numFmt numFmtId="166" formatCode="_(* #,##0.00_);_(* \(#,##0.00\);_(* &quot;-&quot;??_);_(@_)"/>
    <numFmt numFmtId="167" formatCode="_-* #,##0_-;\-* #,##0_-;_-* &quot;-&quot;_-;_-@_-"/>
    <numFmt numFmtId="168" formatCode="_-* #,##0.00_-;\-* #,##0.00_-;_-* &quot;-&quot;??_-;_-@_-"/>
    <numFmt numFmtId="169" formatCode="_-&quot;$&quot;* #,##0_-;\-&quot;$&quot;* #,##0_-;_-&quot;$&quot;* &quot;-&quot;_-;_-@_-"/>
    <numFmt numFmtId="170" formatCode="_-&quot;$&quot;* #,##0.00_-;\-&quot;$&quot;* #,##0.00_-;_-&quot;$&quot;* &quot;-&quot;??_-;_-@_-"/>
    <numFmt numFmtId="171" formatCode="_-* #,##0.0\ _€_-;\-* #,##0.0\ _€_-;_-* &quot;-&quot;??\ _€_-;_-@_-"/>
    <numFmt numFmtId="172" formatCode="_-* #,##0.0\ _€_-;\-* #,##0.0\ _€_-;_-* &quot;-&quot;?\ _€_-;_-@_-"/>
  </numFmts>
  <fonts count="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etaNormalLF-Roman"/>
      <family val="2"/>
    </font>
    <font>
      <u/>
      <sz val="10"/>
      <color indexed="12"/>
      <name val="MetaNormalLF-Roman"/>
      <family val="2"/>
    </font>
    <font>
      <sz val="12"/>
      <name val="MetaNormalLF-Roman"/>
      <family val="2"/>
    </font>
    <font>
      <sz val="10"/>
      <color rgb="FFFF0000"/>
      <name val="MetaNormalLF-Roman"/>
      <family val="2"/>
    </font>
    <font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b/>
      <sz val="10"/>
      <color theme="1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u/>
      <sz val="6.5"/>
      <color indexed="12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11"/>
      <color rgb="FFFFCC00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b/>
      <sz val="11"/>
      <color rgb="FFFF0000"/>
      <name val="Arial"/>
      <family val="2"/>
    </font>
  </fonts>
  <fills count="70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-0.49998474074526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90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  <xf numFmtId="165" fontId="5" fillId="0" borderId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13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7" fillId="25" borderId="0" applyNumberFormat="0" applyBorder="0" applyAlignment="0" applyProtection="0"/>
    <xf numFmtId="0" fontId="7" fillId="29" borderId="0" applyNumberFormat="0" applyBorder="0" applyAlignment="0" applyProtection="0"/>
    <xf numFmtId="0" fontId="7" fillId="33" borderId="0" applyNumberFormat="0" applyBorder="0" applyAlignment="0" applyProtection="0"/>
    <xf numFmtId="0" fontId="7" fillId="10" borderId="8" applyNumberFormat="0" applyFont="0" applyAlignment="0" applyProtection="0"/>
    <xf numFmtId="0" fontId="7" fillId="10" borderId="8" applyNumberFormat="0" applyFont="0" applyAlignment="0" applyProtection="0"/>
    <xf numFmtId="0" fontId="7" fillId="10" borderId="8" applyNumberFormat="0" applyFont="0" applyAlignment="0" applyProtection="0"/>
    <xf numFmtId="0" fontId="7" fillId="0" borderId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13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7" fillId="25" borderId="0" applyNumberFormat="0" applyBorder="0" applyAlignment="0" applyProtection="0"/>
    <xf numFmtId="0" fontId="7" fillId="29" borderId="0" applyNumberFormat="0" applyBorder="0" applyAlignment="0" applyProtection="0"/>
    <xf numFmtId="0" fontId="7" fillId="33" borderId="0" applyNumberFormat="0" applyBorder="0" applyAlignment="0" applyProtection="0"/>
    <xf numFmtId="0" fontId="8" fillId="14" borderId="0" applyNumberFormat="0" applyBorder="0" applyAlignment="0" applyProtection="0"/>
    <xf numFmtId="0" fontId="8" fillId="18" borderId="0" applyNumberFormat="0" applyBorder="0" applyAlignment="0" applyProtection="0"/>
    <xf numFmtId="0" fontId="8" fillId="22" borderId="0" applyNumberFormat="0" applyBorder="0" applyAlignment="0" applyProtection="0"/>
    <xf numFmtId="0" fontId="8" fillId="26" borderId="0" applyNumberFormat="0" applyBorder="0" applyAlignment="0" applyProtection="0"/>
    <xf numFmtId="0" fontId="8" fillId="30" borderId="0" applyNumberFormat="0" applyBorder="0" applyAlignment="0" applyProtection="0"/>
    <xf numFmtId="0" fontId="8" fillId="34" borderId="0" applyNumberFormat="0" applyBorder="0" applyAlignment="0" applyProtection="0"/>
    <xf numFmtId="0" fontId="8" fillId="11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8" fillId="27" borderId="0" applyNumberFormat="0" applyBorder="0" applyAlignment="0" applyProtection="0"/>
    <xf numFmtId="0" fontId="8" fillId="31" borderId="0" applyNumberFormat="0" applyBorder="0" applyAlignment="0" applyProtection="0"/>
    <xf numFmtId="0" fontId="9" fillId="8" borderId="5" applyNumberFormat="0" applyAlignment="0" applyProtection="0"/>
    <xf numFmtId="0" fontId="10" fillId="8" borderId="4" applyNumberFormat="0" applyAlignment="0" applyProtection="0"/>
    <xf numFmtId="0" fontId="11" fillId="7" borderId="4" applyNumberFormat="0" applyAlignment="0" applyProtection="0"/>
    <xf numFmtId="0" fontId="12" fillId="0" borderId="9" applyNumberFormat="0" applyFill="0" applyAlignment="0" applyProtection="0"/>
    <xf numFmtId="0" fontId="13" fillId="0" borderId="0" applyNumberFormat="0" applyFill="0" applyBorder="0" applyAlignment="0" applyProtection="0"/>
    <xf numFmtId="0" fontId="14" fillId="4" borderId="0" applyNumberFormat="0" applyBorder="0" applyAlignment="0" applyProtection="0"/>
    <xf numFmtId="0" fontId="15" fillId="6" borderId="0" applyNumberFormat="0" applyBorder="0" applyAlignment="0" applyProtection="0"/>
    <xf numFmtId="0" fontId="7" fillId="10" borderId="8" applyNumberFormat="0" applyFont="0" applyAlignment="0" applyProtection="0"/>
    <xf numFmtId="0" fontId="16" fillId="5" borderId="0" applyNumberFormat="0" applyBorder="0" applyAlignment="0" applyProtection="0"/>
    <xf numFmtId="0" fontId="17" fillId="0" borderId="1" applyNumberFormat="0" applyFill="0" applyAlignment="0" applyProtection="0"/>
    <xf numFmtId="0" fontId="18" fillId="0" borderId="2" applyNumberFormat="0" applyFill="0" applyAlignment="0" applyProtection="0"/>
    <xf numFmtId="0" fontId="19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6" fillId="0" borderId="0" applyNumberFormat="0" applyFill="0" applyBorder="0" applyAlignment="0" applyProtection="0"/>
    <xf numFmtId="0" fontId="21" fillId="9" borderId="7" applyNumberFormat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13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7" fillId="25" borderId="0" applyNumberFormat="0" applyBorder="0" applyAlignment="0" applyProtection="0"/>
    <xf numFmtId="0" fontId="7" fillId="29" borderId="0" applyNumberFormat="0" applyBorder="0" applyAlignment="0" applyProtection="0"/>
    <xf numFmtId="0" fontId="7" fillId="33" borderId="0" applyNumberFormat="0" applyBorder="0" applyAlignment="0" applyProtection="0"/>
    <xf numFmtId="0" fontId="7" fillId="10" borderId="8" applyNumberFormat="0" applyFont="0" applyAlignment="0" applyProtection="0"/>
    <xf numFmtId="0" fontId="7" fillId="0" borderId="0"/>
    <xf numFmtId="0" fontId="7" fillId="0" borderId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13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7" fillId="25" borderId="0" applyNumberFormat="0" applyBorder="0" applyAlignment="0" applyProtection="0"/>
    <xf numFmtId="0" fontId="7" fillId="29" borderId="0" applyNumberFormat="0" applyBorder="0" applyAlignment="0" applyProtection="0"/>
    <xf numFmtId="0" fontId="7" fillId="33" borderId="0" applyNumberFormat="0" applyBorder="0" applyAlignment="0" applyProtection="0"/>
    <xf numFmtId="0" fontId="7" fillId="10" borderId="8" applyNumberFormat="0" applyFont="0" applyAlignment="0" applyProtection="0"/>
    <xf numFmtId="0" fontId="7" fillId="0" borderId="0"/>
    <xf numFmtId="0" fontId="7" fillId="0" borderId="0"/>
    <xf numFmtId="0" fontId="22" fillId="0" borderId="0"/>
    <xf numFmtId="0" fontId="23" fillId="0" borderId="0"/>
    <xf numFmtId="0" fontId="22" fillId="0" borderId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/>
    <xf numFmtId="0" fontId="3" fillId="0" borderId="0"/>
    <xf numFmtId="0" fontId="27" fillId="0" borderId="0"/>
    <xf numFmtId="0" fontId="44" fillId="40" borderId="0" applyNumberFormat="0" applyBorder="0" applyAlignment="0" applyProtection="0"/>
    <xf numFmtId="0" fontId="44" fillId="41" borderId="0" applyNumberFormat="0" applyBorder="0" applyAlignment="0" applyProtection="0"/>
    <xf numFmtId="0" fontId="44" fillId="42" borderId="0" applyNumberFormat="0" applyBorder="0" applyAlignment="0" applyProtection="0"/>
    <xf numFmtId="0" fontId="44" fillId="43" borderId="0" applyNumberFormat="0" applyBorder="0" applyAlignment="0" applyProtection="0"/>
    <xf numFmtId="0" fontId="44" fillId="39" borderId="0" applyNumberFormat="0" applyBorder="0" applyAlignment="0" applyProtection="0"/>
    <xf numFmtId="0" fontId="44" fillId="44" borderId="0" applyNumberFormat="0" applyBorder="0" applyAlignment="0" applyProtection="0"/>
    <xf numFmtId="0" fontId="44" fillId="46" borderId="0" applyNumberFormat="0" applyBorder="0" applyAlignment="0" applyProtection="0"/>
    <xf numFmtId="0" fontId="44" fillId="47" borderId="0" applyNumberFormat="0" applyBorder="0" applyAlignment="0" applyProtection="0"/>
    <xf numFmtId="0" fontId="44" fillId="48" borderId="0" applyNumberFormat="0" applyBorder="0" applyAlignment="0" applyProtection="0"/>
    <xf numFmtId="0" fontId="44" fillId="43" borderId="0" applyNumberFormat="0" applyBorder="0" applyAlignment="0" applyProtection="0"/>
    <xf numFmtId="0" fontId="44" fillId="46" borderId="0" applyNumberFormat="0" applyBorder="0" applyAlignment="0" applyProtection="0"/>
    <xf numFmtId="0" fontId="44" fillId="49" borderId="0" applyNumberFormat="0" applyBorder="0" applyAlignment="0" applyProtection="0"/>
    <xf numFmtId="0" fontId="45" fillId="51" borderId="0" applyNumberFormat="0" applyBorder="0" applyAlignment="0" applyProtection="0"/>
    <xf numFmtId="0" fontId="45" fillId="47" borderId="0" applyNumberFormat="0" applyBorder="0" applyAlignment="0" applyProtection="0"/>
    <xf numFmtId="0" fontId="45" fillId="48" borderId="0" applyNumberFormat="0" applyBorder="0" applyAlignment="0" applyProtection="0"/>
    <xf numFmtId="0" fontId="45" fillId="52" borderId="0" applyNumberFormat="0" applyBorder="0" applyAlignment="0" applyProtection="0"/>
    <xf numFmtId="0" fontId="45" fillId="53" borderId="0" applyNumberFormat="0" applyBorder="0" applyAlignment="0" applyProtection="0"/>
    <xf numFmtId="0" fontId="45" fillId="50" borderId="0" applyNumberFormat="0" applyBorder="0" applyAlignment="0" applyProtection="0"/>
    <xf numFmtId="0" fontId="45" fillId="37" borderId="0" applyNumberFormat="0" applyBorder="0" applyAlignment="0" applyProtection="0"/>
    <xf numFmtId="0" fontId="45" fillId="54" borderId="0" applyNumberFormat="0" applyBorder="0" applyAlignment="0" applyProtection="0"/>
    <xf numFmtId="0" fontId="45" fillId="55" borderId="0" applyNumberFormat="0" applyBorder="0" applyAlignment="0" applyProtection="0"/>
    <xf numFmtId="0" fontId="45" fillId="52" borderId="0" applyNumberFormat="0" applyBorder="0" applyAlignment="0" applyProtection="0"/>
    <xf numFmtId="0" fontId="45" fillId="53" borderId="0" applyNumberFormat="0" applyBorder="0" applyAlignment="0" applyProtection="0"/>
    <xf numFmtId="0" fontId="45" fillId="56" borderId="0" applyNumberFormat="0" applyBorder="0" applyAlignment="0" applyProtection="0"/>
    <xf numFmtId="0" fontId="46" fillId="45" borderId="11" applyNumberFormat="0" applyAlignment="0" applyProtection="0"/>
    <xf numFmtId="0" fontId="47" fillId="45" borderId="12" applyNumberFormat="0" applyAlignment="0" applyProtection="0"/>
    <xf numFmtId="0" fontId="29" fillId="57" borderId="13"/>
    <xf numFmtId="0" fontId="32" fillId="58" borderId="14">
      <alignment horizontal="right" vertical="top" wrapText="1"/>
    </xf>
    <xf numFmtId="0" fontId="29" fillId="0" borderId="15"/>
    <xf numFmtId="0" fontId="33" fillId="59" borderId="0">
      <alignment horizontal="center"/>
    </xf>
    <xf numFmtId="0" fontId="34" fillId="59" borderId="0">
      <alignment horizontal="center" vertical="center"/>
    </xf>
    <xf numFmtId="0" fontId="27" fillId="60" borderId="0">
      <alignment horizontal="center" wrapText="1"/>
    </xf>
    <xf numFmtId="0" fontId="35" fillId="59" borderId="0">
      <alignment horizontal="center"/>
    </xf>
    <xf numFmtId="167" fontId="27" fillId="0" borderId="0" applyFont="0" applyFill="0" applyBorder="0" applyAlignment="0" applyProtection="0"/>
    <xf numFmtId="166" fontId="2" fillId="0" borderId="0" applyFont="0" applyFill="0" applyBorder="0" applyAlignment="0" applyProtection="0"/>
    <xf numFmtId="168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0" fontId="36" fillId="61" borderId="15">
      <protection locked="0"/>
    </xf>
    <xf numFmtId="0" fontId="48" fillId="44" borderId="12" applyNumberFormat="0" applyAlignment="0" applyProtection="0"/>
    <xf numFmtId="0" fontId="49" fillId="0" borderId="16" applyNumberFormat="0" applyFill="0" applyAlignment="0" applyProtection="0"/>
    <xf numFmtId="0" fontId="50" fillId="0" borderId="0" applyNumberFormat="0" applyFill="0" applyBorder="0" applyAlignment="0" applyProtection="0"/>
    <xf numFmtId="0" fontId="37" fillId="61" borderId="13">
      <protection locked="0"/>
    </xf>
    <xf numFmtId="0" fontId="27" fillId="61" borderId="15"/>
    <xf numFmtId="0" fontId="27" fillId="59" borderId="0"/>
    <xf numFmtId="0" fontId="38" fillId="59" borderId="15">
      <alignment horizontal="left"/>
    </xf>
    <xf numFmtId="0" fontId="28" fillId="59" borderId="0">
      <alignment horizontal="left"/>
    </xf>
    <xf numFmtId="0" fontId="32" fillId="62" borderId="0">
      <alignment horizontal="right" vertical="top" wrapText="1"/>
    </xf>
    <xf numFmtId="0" fontId="51" fillId="42" borderId="0" applyNumberFormat="0" applyBorder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31" fillId="60" borderId="0">
      <alignment horizontal="center"/>
    </xf>
    <xf numFmtId="0" fontId="2" fillId="59" borderId="15">
      <alignment horizontal="centerContinuous" wrapText="1"/>
    </xf>
    <xf numFmtId="0" fontId="39" fillId="63" borderId="0">
      <alignment horizontal="center" wrapText="1"/>
    </xf>
    <xf numFmtId="0" fontId="29" fillId="59" borderId="17">
      <alignment wrapText="1"/>
    </xf>
    <xf numFmtId="0" fontId="29" fillId="59" borderId="18"/>
    <xf numFmtId="0" fontId="29" fillId="59" borderId="10"/>
    <xf numFmtId="0" fontId="29" fillId="59" borderId="19">
      <alignment horizontal="center" wrapText="1"/>
    </xf>
    <xf numFmtId="167" fontId="27" fillId="0" borderId="0" applyFont="0" applyFill="0" applyBorder="0" applyAlignment="0" applyProtection="0"/>
    <xf numFmtId="0" fontId="52" fillId="64" borderId="0" applyNumberFormat="0" applyBorder="0" applyAlignment="0" applyProtection="0"/>
    <xf numFmtId="0" fontId="29" fillId="0" borderId="0"/>
    <xf numFmtId="0" fontId="27" fillId="38" borderId="20" applyNumberFormat="0" applyFont="0" applyAlignment="0" applyProtection="0"/>
    <xf numFmtId="9" fontId="27" fillId="0" borderId="0" applyNumberFormat="0" applyFont="0" applyFill="0" applyBorder="0" applyAlignment="0" applyProtection="0"/>
    <xf numFmtId="0" fontId="29" fillId="59" borderId="15"/>
    <xf numFmtId="0" fontId="34" fillId="59" borderId="0">
      <alignment horizontal="right"/>
    </xf>
    <xf numFmtId="0" fontId="40" fillId="63" borderId="0">
      <alignment horizontal="center"/>
    </xf>
    <xf numFmtId="0" fontId="41" fillId="62" borderId="15">
      <alignment horizontal="left" vertical="top" wrapText="1"/>
    </xf>
    <xf numFmtId="0" fontId="42" fillId="62" borderId="21">
      <alignment horizontal="left" vertical="top" wrapText="1"/>
    </xf>
    <xf numFmtId="0" fontId="41" fillId="62" borderId="22">
      <alignment horizontal="left" vertical="top" wrapText="1"/>
    </xf>
    <xf numFmtId="0" fontId="41" fillId="62" borderId="21">
      <alignment horizontal="left" vertical="top"/>
    </xf>
    <xf numFmtId="0" fontId="53" fillId="41" borderId="0" applyNumberFormat="0" applyBorder="0" applyAlignment="0" applyProtection="0"/>
    <xf numFmtId="0" fontId="33" fillId="59" borderId="0">
      <alignment horizontal="center"/>
    </xf>
    <xf numFmtId="0" fontId="43" fillId="59" borderId="0"/>
    <xf numFmtId="0" fontId="54" fillId="0" borderId="0" applyNumberFormat="0" applyFill="0" applyBorder="0" applyAlignment="0" applyProtection="0"/>
    <xf numFmtId="0" fontId="55" fillId="0" borderId="23" applyNumberFormat="0" applyFill="0" applyAlignment="0" applyProtection="0"/>
    <xf numFmtId="0" fontId="56" fillId="0" borderId="24" applyNumberFormat="0" applyFill="0" applyAlignment="0" applyProtection="0"/>
    <xf numFmtId="0" fontId="57" fillId="0" borderId="25" applyNumberFormat="0" applyFill="0" applyAlignment="0" applyProtection="0"/>
    <xf numFmtId="0" fontId="57" fillId="0" borderId="0" applyNumberFormat="0" applyFill="0" applyBorder="0" applyAlignment="0" applyProtection="0"/>
    <xf numFmtId="0" fontId="58" fillId="0" borderId="26" applyNumberFormat="0" applyFill="0" applyAlignment="0" applyProtection="0"/>
    <xf numFmtId="0" fontId="59" fillId="0" borderId="0" applyNumberFormat="0" applyFill="0" applyBorder="0" applyAlignment="0" applyProtection="0"/>
    <xf numFmtId="0" fontId="60" fillId="65" borderId="27" applyNumberFormat="0" applyAlignment="0" applyProtection="0"/>
    <xf numFmtId="43" fontId="1" fillId="0" borderId="0" applyFont="0" applyFill="0" applyBorder="0" applyAlignment="0" applyProtection="0"/>
    <xf numFmtId="0" fontId="67" fillId="0" borderId="0"/>
    <xf numFmtId="0" fontId="2" fillId="60" borderId="0">
      <alignment horizontal="center" wrapText="1"/>
    </xf>
    <xf numFmtId="0" fontId="2" fillId="61" borderId="15"/>
    <xf numFmtId="0" fontId="2" fillId="59" borderId="0"/>
    <xf numFmtId="0" fontId="2" fillId="38" borderId="20" applyNumberFormat="0" applyFont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79">
    <xf numFmtId="0" fontId="0" fillId="0" borderId="0" xfId="0"/>
    <xf numFmtId="164" fontId="0" fillId="0" borderId="0" xfId="1" applyNumberFormat="1" applyFont="1"/>
    <xf numFmtId="164" fontId="0" fillId="0" borderId="0" xfId="0" applyNumberFormat="1"/>
    <xf numFmtId="0" fontId="0" fillId="0" borderId="0" xfId="0"/>
    <xf numFmtId="0" fontId="0" fillId="3" borderId="0" xfId="0" applyFill="1"/>
    <xf numFmtId="164" fontId="0" fillId="0" borderId="0" xfId="1" applyNumberFormat="1" applyFont="1"/>
    <xf numFmtId="164" fontId="0" fillId="0" borderId="0" xfId="0" applyNumberFormat="1"/>
    <xf numFmtId="0" fontId="62" fillId="0" borderId="0" xfId="0" applyFont="1" applyFill="1" applyAlignment="1">
      <alignment vertical="top" wrapText="1"/>
    </xf>
    <xf numFmtId="0" fontId="62" fillId="0" borderId="0" xfId="0" applyFont="1" applyFill="1" applyAlignment="1">
      <alignment vertical="top"/>
    </xf>
    <xf numFmtId="0" fontId="61" fillId="0" borderId="0" xfId="0" applyFont="1"/>
    <xf numFmtId="0" fontId="64" fillId="0" borderId="0" xfId="0" applyFont="1" applyAlignment="1">
      <alignment vertical="center"/>
    </xf>
    <xf numFmtId="0" fontId="65" fillId="0" borderId="0" xfId="0" applyFont="1"/>
    <xf numFmtId="164" fontId="0" fillId="66" borderId="0" xfId="1" applyNumberFormat="1" applyFont="1" applyFill="1"/>
    <xf numFmtId="0" fontId="0" fillId="66" borderId="0" xfId="0" applyFill="1"/>
    <xf numFmtId="164" fontId="0" fillId="66" borderId="0" xfId="0" applyNumberFormat="1" applyFill="1"/>
    <xf numFmtId="0" fontId="0" fillId="0" borderId="15" xfId="0" applyBorder="1"/>
    <xf numFmtId="164" fontId="0" fillId="66" borderId="15" xfId="1" applyNumberFormat="1" applyFont="1" applyFill="1" applyBorder="1"/>
    <xf numFmtId="0" fontId="0" fillId="66" borderId="15" xfId="0" applyFill="1" applyBorder="1"/>
    <xf numFmtId="164" fontId="0" fillId="0" borderId="15" xfId="1" applyNumberFormat="1" applyFont="1" applyBorder="1"/>
    <xf numFmtId="164" fontId="0" fillId="66" borderId="15" xfId="0" applyNumberFormat="1" applyFill="1" applyBorder="1"/>
    <xf numFmtId="0" fontId="0" fillId="3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Fill="1"/>
    <xf numFmtId="1" fontId="0" fillId="0" borderId="0" xfId="0" applyNumberFormat="1" applyFill="1"/>
    <xf numFmtId="0" fontId="65" fillId="0" borderId="0" xfId="0" applyFont="1" applyFill="1"/>
    <xf numFmtId="164" fontId="0" fillId="0" borderId="0" xfId="1" applyNumberFormat="1" applyFont="1" applyFill="1"/>
    <xf numFmtId="0" fontId="0" fillId="0" borderId="15" xfId="0" applyFill="1" applyBorder="1"/>
    <xf numFmtId="164" fontId="0" fillId="0" borderId="0" xfId="0" applyNumberFormat="1" applyFill="1"/>
    <xf numFmtId="0" fontId="61" fillId="0" borderId="15" xfId="0" applyFont="1" applyFill="1" applyBorder="1"/>
    <xf numFmtId="164" fontId="0" fillId="0" borderId="15" xfId="1" applyNumberFormat="1" applyFont="1" applyFill="1" applyBorder="1"/>
    <xf numFmtId="2" fontId="0" fillId="0" borderId="15" xfId="0" applyNumberFormat="1" applyFill="1" applyBorder="1"/>
    <xf numFmtId="2" fontId="0" fillId="0" borderId="15" xfId="1" applyNumberFormat="1" applyFont="1" applyFill="1" applyBorder="1"/>
    <xf numFmtId="171" fontId="0" fillId="0" borderId="0" xfId="182" applyNumberFormat="1" applyFont="1"/>
    <xf numFmtId="172" fontId="0" fillId="0" borderId="0" xfId="0" applyNumberFormat="1"/>
    <xf numFmtId="164" fontId="0" fillId="2" borderId="0" xfId="1" applyNumberFormat="1" applyFont="1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2" borderId="15" xfId="1" applyNumberFormat="1" applyFont="1" applyFill="1" applyBorder="1"/>
    <xf numFmtId="0" fontId="0" fillId="2" borderId="15" xfId="0" applyFill="1" applyBorder="1"/>
    <xf numFmtId="164" fontId="0" fillId="35" borderId="15" xfId="1" applyNumberFormat="1" applyFont="1" applyFill="1" applyBorder="1"/>
    <xf numFmtId="0" fontId="0" fillId="35" borderId="15" xfId="0" applyFill="1" applyBorder="1"/>
    <xf numFmtId="164" fontId="0" fillId="3" borderId="15" xfId="1" applyNumberFormat="1" applyFont="1" applyFill="1" applyBorder="1"/>
    <xf numFmtId="0" fontId="0" fillId="3" borderId="15" xfId="0" applyFill="1" applyBorder="1"/>
    <xf numFmtId="164" fontId="0" fillId="3" borderId="0" xfId="1" applyNumberFormat="1" applyFont="1" applyFill="1" applyAlignment="1">
      <alignment horizontal="left"/>
    </xf>
    <xf numFmtId="0" fontId="0" fillId="35" borderId="0" xfId="0" applyFill="1" applyAlignment="1">
      <alignment horizontal="left"/>
    </xf>
    <xf numFmtId="164" fontId="0" fillId="2" borderId="0" xfId="1" applyNumberFormat="1" applyFont="1" applyFill="1" applyAlignment="1">
      <alignment horizontal="left"/>
    </xf>
    <xf numFmtId="3" fontId="0" fillId="0" borderId="15" xfId="0" applyNumberFormat="1" applyBorder="1"/>
    <xf numFmtId="3" fontId="0" fillId="66" borderId="15" xfId="0" applyNumberFormat="1" applyFill="1" applyBorder="1"/>
    <xf numFmtId="3" fontId="0" fillId="3" borderId="15" xfId="0" applyNumberFormat="1" applyFill="1" applyBorder="1"/>
    <xf numFmtId="3" fontId="0" fillId="2" borderId="15" xfId="0" applyNumberFormat="1" applyFill="1" applyBorder="1"/>
    <xf numFmtId="3" fontId="0" fillId="35" borderId="15" xfId="0" applyNumberFormat="1" applyFill="1" applyBorder="1"/>
    <xf numFmtId="3" fontId="0" fillId="0" borderId="15" xfId="0" applyNumberFormat="1" applyBorder="1" applyAlignment="1"/>
    <xf numFmtId="3" fontId="0" fillId="0" borderId="15" xfId="0" applyNumberFormat="1" applyFill="1" applyBorder="1" applyAlignment="1"/>
    <xf numFmtId="3" fontId="0" fillId="66" borderId="15" xfId="0" applyNumberFormat="1" applyFill="1" applyBorder="1" applyAlignment="1"/>
    <xf numFmtId="3" fontId="0" fillId="0" borderId="0" xfId="0" applyNumberFormat="1"/>
    <xf numFmtId="3" fontId="0" fillId="0" borderId="0" xfId="0" applyNumberFormat="1" applyFill="1"/>
    <xf numFmtId="0" fontId="0" fillId="67" borderId="0" xfId="0" applyFont="1" applyFill="1"/>
    <xf numFmtId="0" fontId="0" fillId="68" borderId="0" xfId="0" applyFont="1" applyFill="1"/>
    <xf numFmtId="0" fontId="0" fillId="69" borderId="0" xfId="0" applyFont="1" applyFill="1"/>
    <xf numFmtId="0" fontId="66" fillId="0" borderId="0" xfId="0" applyFont="1" applyFill="1"/>
    <xf numFmtId="0" fontId="66" fillId="67" borderId="0" xfId="0" applyFont="1" applyFill="1"/>
    <xf numFmtId="0" fontId="0" fillId="68" borderId="0" xfId="0" applyFill="1"/>
    <xf numFmtId="0" fontId="0" fillId="69" borderId="0" xfId="0" applyFill="1"/>
    <xf numFmtId="0" fontId="0" fillId="69" borderId="15" xfId="0" applyFill="1" applyBorder="1"/>
    <xf numFmtId="3" fontId="0" fillId="69" borderId="15" xfId="0" applyNumberFormat="1" applyFill="1" applyBorder="1" applyAlignment="1"/>
    <xf numFmtId="164" fontId="0" fillId="69" borderId="15" xfId="1" applyNumberFormat="1" applyFont="1" applyFill="1" applyBorder="1"/>
    <xf numFmtId="0" fontId="0" fillId="67" borderId="15" xfId="0" applyFill="1" applyBorder="1"/>
    <xf numFmtId="3" fontId="0" fillId="67" borderId="15" xfId="0" applyNumberFormat="1" applyFill="1" applyBorder="1" applyAlignment="1"/>
    <xf numFmtId="164" fontId="0" fillId="67" borderId="15" xfId="1" applyNumberFormat="1" applyFont="1" applyFill="1" applyBorder="1"/>
    <xf numFmtId="0" fontId="0" fillId="68" borderId="15" xfId="0" applyFill="1" applyBorder="1"/>
    <xf numFmtId="3" fontId="0" fillId="68" borderId="15" xfId="0" applyNumberFormat="1" applyFill="1" applyBorder="1" applyAlignment="1"/>
    <xf numFmtId="164" fontId="0" fillId="68" borderId="15" xfId="1" applyNumberFormat="1" applyFont="1" applyFill="1" applyBorder="1"/>
    <xf numFmtId="0" fontId="69" fillId="36" borderId="0" xfId="0" applyFont="1" applyFill="1" applyAlignment="1">
      <alignment vertical="center"/>
    </xf>
    <xf numFmtId="0" fontId="65" fillId="36" borderId="0" xfId="0" applyFont="1" applyFill="1"/>
    <xf numFmtId="0" fontId="68" fillId="0" borderId="0" xfId="0" applyFont="1" applyAlignment="1">
      <alignment horizontal="left" wrapText="1"/>
    </xf>
    <xf numFmtId="0" fontId="6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62" fillId="0" borderId="0" xfId="0" applyFont="1" applyFill="1" applyAlignment="1">
      <alignment horizontal="left" vertical="top" wrapText="1"/>
    </xf>
  </cellXfs>
  <cellStyles count="190">
    <cellStyle name="20 % - Akzent1 2" xfId="7"/>
    <cellStyle name="20 % - Akzent1 3" xfId="23"/>
    <cellStyle name="20 % - Akzent1 4" xfId="63"/>
    <cellStyle name="20 % - Akzent1 5" xfId="78"/>
    <cellStyle name="20 % - Akzent2 2" xfId="8"/>
    <cellStyle name="20 % - Akzent2 3" xfId="24"/>
    <cellStyle name="20 % - Akzent2 4" xfId="64"/>
    <cellStyle name="20 % - Akzent2 5" xfId="79"/>
    <cellStyle name="20 % - Akzent3 2" xfId="9"/>
    <cellStyle name="20 % - Akzent3 3" xfId="25"/>
    <cellStyle name="20 % - Akzent3 4" xfId="65"/>
    <cellStyle name="20 % - Akzent3 5" xfId="80"/>
    <cellStyle name="20 % - Akzent4 2" xfId="10"/>
    <cellStyle name="20 % - Akzent4 3" xfId="26"/>
    <cellStyle name="20 % - Akzent4 4" xfId="66"/>
    <cellStyle name="20 % - Akzent4 5" xfId="81"/>
    <cellStyle name="20 % - Akzent5 2" xfId="11"/>
    <cellStyle name="20 % - Akzent5 3" xfId="27"/>
    <cellStyle name="20 % - Akzent5 4" xfId="67"/>
    <cellStyle name="20 % - Akzent5 5" xfId="82"/>
    <cellStyle name="20 % - Akzent6 2" xfId="12"/>
    <cellStyle name="20 % - Akzent6 3" xfId="28"/>
    <cellStyle name="20 % - Akzent6 4" xfId="68"/>
    <cellStyle name="20 % - Akzent6 5" xfId="83"/>
    <cellStyle name="20% - Akzent1" xfId="102"/>
    <cellStyle name="20% - Akzent2" xfId="103"/>
    <cellStyle name="20% - Akzent3" xfId="104"/>
    <cellStyle name="20% - Akzent4" xfId="105"/>
    <cellStyle name="20% - Akzent5" xfId="106"/>
    <cellStyle name="20% - Akzent6" xfId="107"/>
    <cellStyle name="40 % - Akzent1 2" xfId="13"/>
    <cellStyle name="40 % - Akzent1 3" xfId="29"/>
    <cellStyle name="40 % - Akzent1 4" xfId="69"/>
    <cellStyle name="40 % - Akzent1 5" xfId="84"/>
    <cellStyle name="40 % - Akzent2 2" xfId="14"/>
    <cellStyle name="40 % - Akzent2 3" xfId="30"/>
    <cellStyle name="40 % - Akzent2 4" xfId="70"/>
    <cellStyle name="40 % - Akzent2 5" xfId="85"/>
    <cellStyle name="40 % - Akzent3 2" xfId="15"/>
    <cellStyle name="40 % - Akzent3 3" xfId="31"/>
    <cellStyle name="40 % - Akzent3 4" xfId="71"/>
    <cellStyle name="40 % - Akzent3 5" xfId="86"/>
    <cellStyle name="40 % - Akzent4 2" xfId="16"/>
    <cellStyle name="40 % - Akzent4 3" xfId="32"/>
    <cellStyle name="40 % - Akzent4 4" xfId="72"/>
    <cellStyle name="40 % - Akzent4 5" xfId="87"/>
    <cellStyle name="40 % - Akzent5 2" xfId="17"/>
    <cellStyle name="40 % - Akzent5 3" xfId="33"/>
    <cellStyle name="40 % - Akzent5 4" xfId="73"/>
    <cellStyle name="40 % - Akzent5 5" xfId="88"/>
    <cellStyle name="40 % - Akzent6 2" xfId="18"/>
    <cellStyle name="40 % - Akzent6 3" xfId="34"/>
    <cellStyle name="40 % - Akzent6 4" xfId="74"/>
    <cellStyle name="40 % - Akzent6 5" xfId="89"/>
    <cellStyle name="40% - Akzent1" xfId="108"/>
    <cellStyle name="40% - Akzent2" xfId="109"/>
    <cellStyle name="40% - Akzent3" xfId="110"/>
    <cellStyle name="40% - Akzent4" xfId="111"/>
    <cellStyle name="40% - Akzent5" xfId="112"/>
    <cellStyle name="40% - Akzent6" xfId="113"/>
    <cellStyle name="60 % - Akzent1 2" xfId="35"/>
    <cellStyle name="60 % - Akzent2 2" xfId="36"/>
    <cellStyle name="60 % - Akzent3 2" xfId="37"/>
    <cellStyle name="60 % - Akzent4 2" xfId="38"/>
    <cellStyle name="60 % - Akzent5 2" xfId="39"/>
    <cellStyle name="60 % - Akzent6 2" xfId="40"/>
    <cellStyle name="60% - Akzent1" xfId="114"/>
    <cellStyle name="60% - Akzent2" xfId="115"/>
    <cellStyle name="60% - Akzent3" xfId="116"/>
    <cellStyle name="60% - Akzent4" xfId="117"/>
    <cellStyle name="60% - Akzent5" xfId="118"/>
    <cellStyle name="60% - Akzent6" xfId="119"/>
    <cellStyle name="Akzent1 2" xfId="41"/>
    <cellStyle name="Akzent1 3" xfId="120"/>
    <cellStyle name="Akzent2 2" xfId="42"/>
    <cellStyle name="Akzent2 3" xfId="121"/>
    <cellStyle name="Akzent3 2" xfId="43"/>
    <cellStyle name="Akzent3 3" xfId="122"/>
    <cellStyle name="Akzent4 2" xfId="44"/>
    <cellStyle name="Akzent4 3" xfId="123"/>
    <cellStyle name="Akzent5 2" xfId="45"/>
    <cellStyle name="Akzent5 3" xfId="124"/>
    <cellStyle name="Akzent6 2" xfId="46"/>
    <cellStyle name="Akzent6 3" xfId="125"/>
    <cellStyle name="Ausgabe 2" xfId="47"/>
    <cellStyle name="Ausgabe 3" xfId="126"/>
    <cellStyle name="Berechnung 2" xfId="48"/>
    <cellStyle name="Berechnung 3" xfId="127"/>
    <cellStyle name="bin" xfId="128"/>
    <cellStyle name="blue" xfId="129"/>
    <cellStyle name="cell" xfId="130"/>
    <cellStyle name="Col&amp;RowHeadings" xfId="131"/>
    <cellStyle name="ColCodes" xfId="132"/>
    <cellStyle name="ColTitles" xfId="133"/>
    <cellStyle name="ColTitles 2" xfId="184"/>
    <cellStyle name="column" xfId="134"/>
    <cellStyle name="Comma [0]_00grad" xfId="135"/>
    <cellStyle name="Comma 2" xfId="136"/>
    <cellStyle name="Comma_00grad" xfId="137"/>
    <cellStyle name="Currency [0]_00grad" xfId="138"/>
    <cellStyle name="Currency_00grad" xfId="139"/>
    <cellStyle name="DataEntryCells" xfId="140"/>
    <cellStyle name="Eingabe 2" xfId="49"/>
    <cellStyle name="Eingabe 3" xfId="141"/>
    <cellStyle name="Ergebnis 2" xfId="50"/>
    <cellStyle name="Ergebnis 3" xfId="142"/>
    <cellStyle name="Erklärender Text 2" xfId="51"/>
    <cellStyle name="Erklärender Text 3" xfId="143"/>
    <cellStyle name="ErrRpt_DataEntryCells" xfId="144"/>
    <cellStyle name="ErrRpt-DataEntryCells" xfId="145"/>
    <cellStyle name="ErrRpt-DataEntryCells 2" xfId="185"/>
    <cellStyle name="ErrRpt-GreyBackground" xfId="146"/>
    <cellStyle name="ErrRpt-GreyBackground 2" xfId="186"/>
    <cellStyle name="formula" xfId="147"/>
    <cellStyle name="gap" xfId="148"/>
    <cellStyle name="GreyBackground" xfId="149"/>
    <cellStyle name="Gut 2" xfId="52"/>
    <cellStyle name="Gut 3" xfId="150"/>
    <cellStyle name="Hyperlink 2" xfId="4"/>
    <cellStyle name="Hyperlink 2 2" xfId="188"/>
    <cellStyle name="Hyperlink 3" xfId="96"/>
    <cellStyle name="Hyperlink 4" xfId="98"/>
    <cellStyle name="Hyperlink 5" xfId="99"/>
    <cellStyle name="Hyperlink 6" xfId="151"/>
    <cellStyle name="ISC" xfId="152"/>
    <cellStyle name="isced" xfId="153"/>
    <cellStyle name="ISCED Titles" xfId="154"/>
    <cellStyle name="Komma" xfId="182" builtinId="3"/>
    <cellStyle name="level1a" xfId="155"/>
    <cellStyle name="level2" xfId="156"/>
    <cellStyle name="level2a" xfId="157"/>
    <cellStyle name="level3" xfId="158"/>
    <cellStyle name="Migliaia (0)_conti99" xfId="159"/>
    <cellStyle name="Neutral 2" xfId="53"/>
    <cellStyle name="Neutral 3" xfId="160"/>
    <cellStyle name="Normal_00enrl" xfId="161"/>
    <cellStyle name="Notiz 2" xfId="19"/>
    <cellStyle name="Notiz 2 2" xfId="20"/>
    <cellStyle name="Notiz 3" xfId="21"/>
    <cellStyle name="Notiz 4" xfId="54"/>
    <cellStyle name="Notiz 5" xfId="75"/>
    <cellStyle name="Notiz 6" xfId="90"/>
    <cellStyle name="Notiz 7" xfId="162"/>
    <cellStyle name="Notiz 8" xfId="187"/>
    <cellStyle name="Percent_1 SubOverv.USd" xfId="163"/>
    <cellStyle name="Prozent" xfId="1" builtinId="5"/>
    <cellStyle name="row" xfId="164"/>
    <cellStyle name="RowCodes" xfId="165"/>
    <cellStyle name="Row-Col Headings" xfId="166"/>
    <cellStyle name="RowTitles" xfId="167"/>
    <cellStyle name="RowTitles1-Detail" xfId="168"/>
    <cellStyle name="RowTitles-Col2" xfId="169"/>
    <cellStyle name="RowTitles-Detail" xfId="170"/>
    <cellStyle name="Schlecht 2" xfId="55"/>
    <cellStyle name="Schlecht 3" xfId="171"/>
    <cellStyle name="Standard" xfId="0" builtinId="0"/>
    <cellStyle name="Standard 10" xfId="97"/>
    <cellStyle name="Standard 11" xfId="100"/>
    <cellStyle name="Standard 12" xfId="2"/>
    <cellStyle name="Standard 13" xfId="101"/>
    <cellStyle name="Standard 14" xfId="183"/>
    <cellStyle name="Standard 2" xfId="3"/>
    <cellStyle name="Standard 2 2" xfId="22"/>
    <cellStyle name="Standard 2 3" xfId="189"/>
    <cellStyle name="Standard 3" xfId="5"/>
    <cellStyle name="Standard 3 2" xfId="92"/>
    <cellStyle name="Standard 4" xfId="6"/>
    <cellStyle name="Standard 4 2" xfId="91"/>
    <cellStyle name="Standard 5" xfId="76"/>
    <cellStyle name="Standard 6" xfId="77"/>
    <cellStyle name="Standard 7" xfId="93"/>
    <cellStyle name="Standard 8" xfId="94"/>
    <cellStyle name="Standard 9" xfId="95"/>
    <cellStyle name="temp" xfId="172"/>
    <cellStyle name="title1" xfId="173"/>
    <cellStyle name="Überschrift 1 2" xfId="56"/>
    <cellStyle name="Überschrift 1 3" xfId="175"/>
    <cellStyle name="Überschrift 2 2" xfId="57"/>
    <cellStyle name="Überschrift 2 3" xfId="176"/>
    <cellStyle name="Überschrift 3 2" xfId="58"/>
    <cellStyle name="Überschrift 3 3" xfId="177"/>
    <cellStyle name="Überschrift 4 2" xfId="59"/>
    <cellStyle name="Überschrift 4 3" xfId="178"/>
    <cellStyle name="Überschrift 5" xfId="174"/>
    <cellStyle name="Verknüpfte Zelle 2" xfId="60"/>
    <cellStyle name="Verknüpfte Zelle 3" xfId="179"/>
    <cellStyle name="Warnender Text 2" xfId="61"/>
    <cellStyle name="Warnender Text 3" xfId="180"/>
    <cellStyle name="Zelle überprüfen 2" xfId="62"/>
    <cellStyle name="Zelle überprüfen 3" xfId="181"/>
  </cellStyles>
  <dxfs count="0"/>
  <tableStyles count="0" defaultTableStyle="TableStyleMedium2" defaultPivotStyle="PivotStyleLight16"/>
  <colors>
    <mruColors>
      <color rgb="FFFFCC00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491478</xdr:colOff>
      <xdr:row>6</xdr:row>
      <xdr:rowOff>66674</xdr:rowOff>
    </xdr:from>
    <xdr:to>
      <xdr:col>7</xdr:col>
      <xdr:colOff>198165</xdr:colOff>
      <xdr:row>27</xdr:row>
      <xdr:rowOff>123825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39553" y="1409699"/>
          <a:ext cx="2868987" cy="4057651"/>
        </a:xfrm>
        <a:prstGeom prst="rect">
          <a:avLst/>
        </a:prstGeom>
      </xdr:spPr>
    </xdr:pic>
    <xdr:clientData/>
  </xdr:twoCellAnchor>
  <xdr:twoCellAnchor editAs="oneCell">
    <xdr:from>
      <xdr:col>0</xdr:col>
      <xdr:colOff>494209</xdr:colOff>
      <xdr:row>5</xdr:row>
      <xdr:rowOff>104776</xdr:rowOff>
    </xdr:from>
    <xdr:to>
      <xdr:col>3</xdr:col>
      <xdr:colOff>477334</xdr:colOff>
      <xdr:row>26</xdr:row>
      <xdr:rowOff>162229</xdr:rowOff>
    </xdr:to>
    <xdr:pic>
      <xdr:nvPicPr>
        <xdr:cNvPr id="5" name="Grafik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4209" y="1257301"/>
          <a:ext cx="2869200" cy="40579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workbookViewId="0">
      <selection activeCell="L15" sqref="L15"/>
    </sheetView>
  </sheetViews>
  <sheetFormatPr baseColWidth="10" defaultRowHeight="15"/>
  <cols>
    <col min="1" max="1" width="19.140625" customWidth="1"/>
    <col min="2" max="2" width="12.7109375" customWidth="1"/>
    <col min="6" max="6" width="20.85546875" customWidth="1"/>
    <col min="7" max="7" width="15.140625" customWidth="1"/>
  </cols>
  <sheetData>
    <row r="1" spans="1:11" ht="30.75" customHeight="1">
      <c r="A1" s="78" t="s">
        <v>48</v>
      </c>
      <c r="B1" s="78"/>
      <c r="C1" s="78"/>
      <c r="D1" s="78"/>
      <c r="E1" s="78"/>
      <c r="F1" s="78"/>
      <c r="G1" s="8"/>
      <c r="H1" s="7"/>
      <c r="I1" s="8"/>
      <c r="J1" s="8"/>
      <c r="K1" s="7"/>
    </row>
    <row r="2" spans="1:11" s="3" customFormat="1" ht="15" customHeight="1">
      <c r="A2" s="8"/>
      <c r="B2" s="7"/>
      <c r="C2" s="7"/>
      <c r="D2" s="7"/>
      <c r="E2" s="7"/>
      <c r="F2" s="7"/>
      <c r="G2" s="7"/>
      <c r="H2" s="7"/>
      <c r="I2" s="7"/>
      <c r="J2" s="11"/>
      <c r="K2" s="7"/>
    </row>
    <row r="3" spans="1:11">
      <c r="A3" s="72" t="s">
        <v>49</v>
      </c>
      <c r="B3" s="73"/>
      <c r="C3" s="73"/>
      <c r="D3" s="73"/>
      <c r="E3" s="73"/>
      <c r="F3" s="73"/>
    </row>
    <row r="4" spans="1:11" s="3" customFormat="1">
      <c r="A4" s="10"/>
    </row>
    <row r="5" spans="1:11">
      <c r="A5" s="75" t="s">
        <v>37</v>
      </c>
      <c r="B5" s="77"/>
      <c r="C5" s="77"/>
      <c r="D5" s="77"/>
      <c r="E5" s="75" t="s">
        <v>38</v>
      </c>
      <c r="F5" s="76"/>
      <c r="G5" s="76"/>
      <c r="H5" s="76"/>
    </row>
    <row r="6" spans="1:11" s="3" customFormat="1"/>
    <row r="29" spans="1:8" s="3" customFormat="1">
      <c r="A29" s="3" t="s">
        <v>34</v>
      </c>
      <c r="F29" s="3" t="s">
        <v>34</v>
      </c>
    </row>
    <row r="31" spans="1:8">
      <c r="A31" s="3" t="s">
        <v>31</v>
      </c>
      <c r="B31" s="43" t="s">
        <v>46</v>
      </c>
      <c r="C31" s="3" t="s">
        <v>27</v>
      </c>
      <c r="D31" s="3"/>
      <c r="F31" s="3" t="s">
        <v>31</v>
      </c>
      <c r="G31" s="56" t="s">
        <v>43</v>
      </c>
      <c r="H31" s="3" t="s">
        <v>27</v>
      </c>
    </row>
    <row r="32" spans="1:8">
      <c r="A32" s="3" t="s">
        <v>28</v>
      </c>
      <c r="B32" s="44" t="s">
        <v>41</v>
      </c>
      <c r="C32" s="3" t="s">
        <v>29</v>
      </c>
      <c r="D32" s="3"/>
      <c r="F32" s="3" t="s">
        <v>28</v>
      </c>
      <c r="G32" s="57" t="s">
        <v>42</v>
      </c>
      <c r="H32" s="3" t="s">
        <v>29</v>
      </c>
    </row>
    <row r="33" spans="1:9">
      <c r="A33" s="3" t="s">
        <v>32</v>
      </c>
      <c r="B33" s="45" t="s">
        <v>47</v>
      </c>
      <c r="C33" s="3" t="s">
        <v>30</v>
      </c>
      <c r="D33" s="3"/>
      <c r="F33" s="3" t="s">
        <v>32</v>
      </c>
      <c r="G33" s="58" t="s">
        <v>44</v>
      </c>
      <c r="H33" s="3" t="s">
        <v>30</v>
      </c>
    </row>
    <row r="34" spans="1:9" ht="33.75" customHeight="1">
      <c r="A34" s="74" t="s">
        <v>45</v>
      </c>
      <c r="B34" s="74"/>
      <c r="C34" s="74"/>
      <c r="D34" s="74"/>
      <c r="E34" s="74"/>
      <c r="F34" s="74"/>
      <c r="G34" s="74"/>
      <c r="H34" s="74"/>
      <c r="I34" s="74"/>
    </row>
  </sheetData>
  <mergeCells count="4">
    <mergeCell ref="A34:I34"/>
    <mergeCell ref="E5:H5"/>
    <mergeCell ref="A5:D5"/>
    <mergeCell ref="A1:F1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workbookViewId="0">
      <selection activeCell="J21" sqref="J21"/>
    </sheetView>
  </sheetViews>
  <sheetFormatPr baseColWidth="10" defaultRowHeight="15"/>
  <cols>
    <col min="1" max="1" width="26.140625" customWidth="1"/>
    <col min="2" max="2" width="17.28515625" customWidth="1"/>
    <col min="4" max="4" width="12" customWidth="1"/>
    <col min="5" max="5" width="9.140625" customWidth="1"/>
    <col min="6" max="6" width="19.5703125" customWidth="1"/>
    <col min="7" max="7" width="14.42578125" customWidth="1"/>
    <col min="8" max="8" width="13.42578125" customWidth="1"/>
  </cols>
  <sheetData>
    <row r="1" spans="1:10">
      <c r="A1">
        <v>2015</v>
      </c>
    </row>
    <row r="2" spans="1:10">
      <c r="B2" s="9" t="s">
        <v>18</v>
      </c>
      <c r="C2" t="s">
        <v>12</v>
      </c>
      <c r="D2" t="s">
        <v>20</v>
      </c>
      <c r="I2" s="11"/>
    </row>
    <row r="3" spans="1:10">
      <c r="A3" s="15" t="s">
        <v>0</v>
      </c>
      <c r="B3" s="46">
        <v>694198</v>
      </c>
      <c r="C3" s="46">
        <v>2002127.4821046875</v>
      </c>
      <c r="D3" s="16">
        <f>B3/C3</f>
        <v>0.34673016888527064</v>
      </c>
      <c r="E3" s="17"/>
      <c r="F3" t="s">
        <v>33</v>
      </c>
      <c r="G3" s="1"/>
    </row>
    <row r="4" spans="1:10">
      <c r="A4" s="15"/>
      <c r="B4" s="47"/>
      <c r="C4" s="47"/>
      <c r="D4" s="16"/>
      <c r="E4" s="17"/>
      <c r="G4" s="1"/>
    </row>
    <row r="5" spans="1:10">
      <c r="A5" s="42" t="s">
        <v>1</v>
      </c>
      <c r="B5" s="48">
        <v>86587</v>
      </c>
      <c r="C5" s="48">
        <v>305082</v>
      </c>
      <c r="D5" s="41">
        <f>B5/C5</f>
        <v>0.28381549878393347</v>
      </c>
      <c r="E5" s="42" t="s">
        <v>27</v>
      </c>
      <c r="F5" s="3" t="s">
        <v>22</v>
      </c>
      <c r="G5" s="6">
        <f>G8-G7</f>
        <v>0.14125112946644469</v>
      </c>
      <c r="H5" s="3" t="s">
        <v>23</v>
      </c>
      <c r="I5" s="3"/>
    </row>
    <row r="6" spans="1:10">
      <c r="A6" s="38" t="s">
        <v>2</v>
      </c>
      <c r="B6" s="49">
        <v>106844</v>
      </c>
      <c r="C6" s="49">
        <v>272135</v>
      </c>
      <c r="D6" s="37">
        <f t="shared" ref="D6:D20" si="0">B6/C6</f>
        <v>0.39261395998309662</v>
      </c>
      <c r="E6" s="38" t="s">
        <v>30</v>
      </c>
      <c r="F6" s="3"/>
      <c r="G6" s="3"/>
      <c r="H6" s="3"/>
      <c r="I6" s="6">
        <f>D3+I10</f>
        <v>0.37027202379634477</v>
      </c>
      <c r="J6" s="34"/>
    </row>
    <row r="7" spans="1:10">
      <c r="A7" s="42" t="s">
        <v>3</v>
      </c>
      <c r="B7" s="48">
        <v>29137</v>
      </c>
      <c r="C7" s="48">
        <v>90960</v>
      </c>
      <c r="D7" s="41">
        <f t="shared" si="0"/>
        <v>0.32032761653474057</v>
      </c>
      <c r="E7" s="42" t="s">
        <v>27</v>
      </c>
      <c r="F7" s="3" t="s">
        <v>24</v>
      </c>
      <c r="G7" s="5">
        <f>MIN(D5:D20)</f>
        <v>0.28381549878393347</v>
      </c>
      <c r="H7" s="3"/>
      <c r="I7" s="6">
        <f>D3-I10</f>
        <v>0.32318831397419651</v>
      </c>
      <c r="J7" s="33"/>
    </row>
    <row r="8" spans="1:10">
      <c r="A8" s="40" t="s">
        <v>4</v>
      </c>
      <c r="B8" s="50">
        <v>13978</v>
      </c>
      <c r="C8" s="50">
        <v>39378</v>
      </c>
      <c r="D8" s="39">
        <f t="shared" si="0"/>
        <v>0.35496978008024788</v>
      </c>
      <c r="E8" s="40" t="s">
        <v>29</v>
      </c>
      <c r="F8" s="3" t="s">
        <v>25</v>
      </c>
      <c r="G8" s="5">
        <f>MAX(D5:D20)</f>
        <v>0.42506662825037816</v>
      </c>
      <c r="H8" s="3"/>
      <c r="I8" s="3"/>
      <c r="J8" s="34"/>
    </row>
    <row r="9" spans="1:10">
      <c r="A9" s="40" t="s">
        <v>5</v>
      </c>
      <c r="B9" s="50">
        <v>7369</v>
      </c>
      <c r="C9" s="50">
        <v>21852</v>
      </c>
      <c r="D9" s="39">
        <f t="shared" si="0"/>
        <v>0.33722313747025445</v>
      </c>
      <c r="E9" s="40" t="s">
        <v>29</v>
      </c>
      <c r="F9" s="3"/>
      <c r="G9" s="3"/>
      <c r="H9" s="3"/>
      <c r="I9" s="3"/>
      <c r="J9" s="6"/>
    </row>
    <row r="10" spans="1:10">
      <c r="A10" s="40" t="s">
        <v>6</v>
      </c>
      <c r="B10" s="50">
        <v>18594</v>
      </c>
      <c r="C10" s="50">
        <v>50896</v>
      </c>
      <c r="D10" s="39">
        <f t="shared" si="0"/>
        <v>0.36533322854448286</v>
      </c>
      <c r="E10" s="40" t="s">
        <v>29</v>
      </c>
      <c r="F10" s="3" t="s">
        <v>26</v>
      </c>
      <c r="G10" s="6">
        <f>G5/3</f>
        <v>4.7083709822148233E-2</v>
      </c>
      <c r="H10" s="3" t="s">
        <v>23</v>
      </c>
      <c r="I10" s="5">
        <f>G10/2</f>
        <v>2.3541854911074116E-2</v>
      </c>
      <c r="J10" s="6"/>
    </row>
    <row r="11" spans="1:10">
      <c r="A11" s="40" t="s">
        <v>13</v>
      </c>
      <c r="B11" s="50">
        <v>51820</v>
      </c>
      <c r="C11" s="50">
        <v>152605</v>
      </c>
      <c r="D11" s="39">
        <f t="shared" si="0"/>
        <v>0.33956947675371058</v>
      </c>
      <c r="E11" s="40" t="s">
        <v>29</v>
      </c>
      <c r="F11" s="20" t="s">
        <v>31</v>
      </c>
      <c r="G11" s="20" t="s">
        <v>39</v>
      </c>
      <c r="H11" s="36">
        <v>0.32200000000000001</v>
      </c>
      <c r="I11" s="20" t="s">
        <v>27</v>
      </c>
      <c r="J11" s="4"/>
    </row>
    <row r="12" spans="1:10">
      <c r="A12" s="38" t="s">
        <v>14</v>
      </c>
      <c r="B12" s="49">
        <v>10532</v>
      </c>
      <c r="C12" s="49">
        <v>25364</v>
      </c>
      <c r="D12" s="37">
        <f t="shared" si="0"/>
        <v>0.41523419019082164</v>
      </c>
      <c r="E12" s="38" t="s">
        <v>30</v>
      </c>
      <c r="F12" s="21" t="s">
        <v>28</v>
      </c>
      <c r="G12" s="21"/>
      <c r="H12" s="21" t="s">
        <v>41</v>
      </c>
      <c r="I12" s="21" t="s">
        <v>29</v>
      </c>
      <c r="J12" s="21"/>
    </row>
    <row r="13" spans="1:10">
      <c r="A13" s="40" t="s">
        <v>15</v>
      </c>
      <c r="B13" s="50">
        <v>76599</v>
      </c>
      <c r="C13" s="50">
        <v>209423.4821046876</v>
      </c>
      <c r="D13" s="39">
        <f t="shared" si="0"/>
        <v>0.36576127581390006</v>
      </c>
      <c r="E13" s="40" t="s">
        <v>29</v>
      </c>
      <c r="F13" s="22" t="s">
        <v>32</v>
      </c>
      <c r="G13" s="22" t="s">
        <v>40</v>
      </c>
      <c r="H13" s="35">
        <v>0.371</v>
      </c>
      <c r="I13" s="22" t="s">
        <v>30</v>
      </c>
      <c r="J13" s="22"/>
    </row>
    <row r="14" spans="1:10">
      <c r="A14" s="42" t="s">
        <v>7</v>
      </c>
      <c r="B14" s="48">
        <v>154666</v>
      </c>
      <c r="C14" s="48">
        <v>486887</v>
      </c>
      <c r="D14" s="41">
        <f t="shared" si="0"/>
        <v>0.31766303064160678</v>
      </c>
      <c r="E14" s="42" t="s">
        <v>27</v>
      </c>
      <c r="G14" s="1"/>
    </row>
    <row r="15" spans="1:10">
      <c r="A15" s="38" t="s">
        <v>8</v>
      </c>
      <c r="B15" s="49">
        <v>38904</v>
      </c>
      <c r="C15" s="49">
        <v>99394</v>
      </c>
      <c r="D15" s="37">
        <f t="shared" si="0"/>
        <v>0.39141195645612409</v>
      </c>
      <c r="E15" s="38" t="s">
        <v>30</v>
      </c>
      <c r="G15" s="1"/>
    </row>
    <row r="16" spans="1:10">
      <c r="A16" s="40" t="s">
        <v>16</v>
      </c>
      <c r="B16" s="50">
        <v>8736</v>
      </c>
      <c r="C16" s="50">
        <v>25995</v>
      </c>
      <c r="D16" s="39">
        <f t="shared" si="0"/>
        <v>0.33606462781304097</v>
      </c>
      <c r="E16" s="40" t="s">
        <v>29</v>
      </c>
      <c r="G16" s="1"/>
    </row>
    <row r="17" spans="1:9">
      <c r="A17" s="38" t="s">
        <v>17</v>
      </c>
      <c r="B17" s="49">
        <v>29393</v>
      </c>
      <c r="C17" s="49">
        <v>75998</v>
      </c>
      <c r="D17" s="37">
        <f t="shared" si="0"/>
        <v>0.38676017789941841</v>
      </c>
      <c r="E17" s="38" t="s">
        <v>30</v>
      </c>
      <c r="G17" s="1"/>
    </row>
    <row r="18" spans="1:9">
      <c r="A18" s="38" t="s">
        <v>9</v>
      </c>
      <c r="B18" s="49">
        <v>16430</v>
      </c>
      <c r="C18" s="49">
        <v>38758</v>
      </c>
      <c r="D18" s="37">
        <f t="shared" si="0"/>
        <v>0.42391248258424069</v>
      </c>
      <c r="E18" s="38" t="s">
        <v>30</v>
      </c>
      <c r="G18" s="1"/>
    </row>
    <row r="19" spans="1:9">
      <c r="A19" s="38" t="s">
        <v>10</v>
      </c>
      <c r="B19" s="49">
        <v>29506</v>
      </c>
      <c r="C19" s="49">
        <v>69415</v>
      </c>
      <c r="D19" s="37">
        <f>B19/C19</f>
        <v>0.42506662825037816</v>
      </c>
      <c r="E19" s="38" t="s">
        <v>30</v>
      </c>
      <c r="F19" s="23"/>
      <c r="G19" s="26"/>
      <c r="H19" s="23"/>
      <c r="I19" s="23"/>
    </row>
    <row r="20" spans="1:9">
      <c r="A20" s="38" t="s">
        <v>11</v>
      </c>
      <c r="B20" s="49">
        <v>15103</v>
      </c>
      <c r="C20" s="49">
        <v>37985</v>
      </c>
      <c r="D20" s="37">
        <f t="shared" si="0"/>
        <v>0.39760431749374753</v>
      </c>
      <c r="E20" s="38" t="s">
        <v>30</v>
      </c>
    </row>
    <row r="21" spans="1:9">
      <c r="A21" s="15"/>
      <c r="B21" s="46"/>
      <c r="C21" s="46"/>
      <c r="D21" s="18"/>
      <c r="E21" s="15"/>
      <c r="G21" s="2"/>
      <c r="H21" s="1"/>
    </row>
    <row r="22" spans="1:9" s="13" customFormat="1">
      <c r="A22" s="17" t="s">
        <v>35</v>
      </c>
      <c r="B22" s="47">
        <f>B8+B12+B7+B17+B18+B20</f>
        <v>114573</v>
      </c>
      <c r="C22" s="47">
        <f t="shared" ref="C22" si="1">C8+C12+C7+C17+C18+C20</f>
        <v>308443</v>
      </c>
      <c r="D22" s="16">
        <f>B22/C22</f>
        <v>0.37145599024779297</v>
      </c>
      <c r="E22" s="17"/>
    </row>
    <row r="23" spans="1:9" s="13" customFormat="1">
      <c r="A23" s="17" t="s">
        <v>36</v>
      </c>
      <c r="B23" s="47">
        <f>B3-B22</f>
        <v>579625</v>
      </c>
      <c r="C23" s="47">
        <f>C3-C22</f>
        <v>1693684.4821046875</v>
      </c>
      <c r="D23" s="16">
        <f>B23/C23</f>
        <v>0.3422272602271933</v>
      </c>
      <c r="E23" s="19"/>
      <c r="F23" s="12"/>
      <c r="G23" s="14"/>
    </row>
    <row r="24" spans="1:9">
      <c r="A24" s="15"/>
      <c r="B24" s="46"/>
      <c r="C24" s="46"/>
      <c r="D24" s="15"/>
      <c r="E24" s="15"/>
    </row>
    <row r="25" spans="1:9">
      <c r="B25" s="2"/>
      <c r="C25" s="2"/>
    </row>
    <row r="28" spans="1:9">
      <c r="B28" s="54"/>
      <c r="C28" s="54"/>
      <c r="D28" s="54"/>
      <c r="E28" s="54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workbookViewId="0">
      <selection activeCell="F35" sqref="F35"/>
    </sheetView>
  </sheetViews>
  <sheetFormatPr baseColWidth="10" defaultColWidth="11.42578125" defaultRowHeight="15"/>
  <cols>
    <col min="1" max="1" width="25.85546875" style="23" customWidth="1"/>
    <col min="2" max="2" width="20.28515625" style="23" customWidth="1"/>
    <col min="3" max="3" width="12.7109375" style="23" customWidth="1"/>
    <col min="4" max="4" width="12" style="23" customWidth="1"/>
    <col min="5" max="5" width="5.85546875" style="23" customWidth="1"/>
    <col min="6" max="6" width="18" style="23" customWidth="1"/>
    <col min="7" max="7" width="13.140625" style="23" customWidth="1"/>
    <col min="8" max="8" width="9.5703125" style="23" customWidth="1"/>
    <col min="9" max="16384" width="11.42578125" style="23"/>
  </cols>
  <sheetData>
    <row r="1" spans="1:10">
      <c r="A1" s="3">
        <v>2015</v>
      </c>
    </row>
    <row r="2" spans="1:10">
      <c r="B2" s="24"/>
    </row>
    <row r="3" spans="1:10">
      <c r="A3" s="27"/>
      <c r="B3" s="29" t="s">
        <v>19</v>
      </c>
      <c r="C3" s="27" t="s">
        <v>12</v>
      </c>
      <c r="D3" s="27" t="s">
        <v>21</v>
      </c>
      <c r="E3" s="27"/>
      <c r="I3" s="25"/>
    </row>
    <row r="4" spans="1:10">
      <c r="A4" s="27" t="s">
        <v>0</v>
      </c>
      <c r="B4" s="51">
        <v>270782.93240837299</v>
      </c>
      <c r="C4" s="51">
        <v>2002127.4821046875</v>
      </c>
      <c r="D4" s="30">
        <f>B4/C4</f>
        <v>0.1352475977821947</v>
      </c>
      <c r="E4" s="27"/>
      <c r="F4" s="23" t="s">
        <v>33</v>
      </c>
    </row>
    <row r="5" spans="1:10">
      <c r="A5" s="27"/>
      <c r="B5" s="52"/>
      <c r="C5" s="53"/>
      <c r="D5" s="27"/>
      <c r="E5" s="27"/>
    </row>
    <row r="6" spans="1:10">
      <c r="A6" s="63" t="s">
        <v>1</v>
      </c>
      <c r="B6" s="64">
        <v>62245</v>
      </c>
      <c r="C6" s="64">
        <v>305082</v>
      </c>
      <c r="D6" s="65">
        <f t="shared" ref="D6:D24" si="0">B6/C6</f>
        <v>0.20402711402180398</v>
      </c>
      <c r="E6" s="63" t="s">
        <v>30</v>
      </c>
      <c r="F6" s="23" t="s">
        <v>22</v>
      </c>
      <c r="G6" s="28">
        <f>G9-G8</f>
        <v>0.13256589201967081</v>
      </c>
      <c r="H6" s="23" t="s">
        <v>23</v>
      </c>
    </row>
    <row r="7" spans="1:10">
      <c r="A7" s="66" t="s">
        <v>2</v>
      </c>
      <c r="B7" s="67">
        <v>25890</v>
      </c>
      <c r="C7" s="67">
        <v>272135</v>
      </c>
      <c r="D7" s="68">
        <f t="shared" si="0"/>
        <v>9.5136604993844964E-2</v>
      </c>
      <c r="E7" s="66" t="s">
        <v>27</v>
      </c>
    </row>
    <row r="8" spans="1:10">
      <c r="A8" s="66" t="s">
        <v>3</v>
      </c>
      <c r="B8" s="67">
        <v>6760</v>
      </c>
      <c r="C8" s="67">
        <v>90960</v>
      </c>
      <c r="D8" s="68">
        <f t="shared" si="0"/>
        <v>7.4318381706244496E-2</v>
      </c>
      <c r="E8" s="66" t="s">
        <v>27</v>
      </c>
      <c r="F8" s="23" t="s">
        <v>24</v>
      </c>
      <c r="G8" s="26">
        <f>MIN(D6:D21)</f>
        <v>7.1461222002133173E-2</v>
      </c>
      <c r="J8" s="28">
        <f>D4+I11</f>
        <v>0.15734191311880649</v>
      </c>
    </row>
    <row r="9" spans="1:10">
      <c r="A9" s="66" t="s">
        <v>4</v>
      </c>
      <c r="B9" s="67">
        <v>2814</v>
      </c>
      <c r="C9" s="67">
        <v>39378</v>
      </c>
      <c r="D9" s="68">
        <f t="shared" si="0"/>
        <v>7.1461222002133173E-2</v>
      </c>
      <c r="E9" s="66" t="s">
        <v>27</v>
      </c>
      <c r="F9" s="23" t="s">
        <v>25</v>
      </c>
      <c r="G9" s="26">
        <f>MAX(D6:D21)</f>
        <v>0.20402711402180398</v>
      </c>
      <c r="J9" s="28">
        <f>D4-I11</f>
        <v>0.1131532824455829</v>
      </c>
    </row>
    <row r="10" spans="1:10">
      <c r="A10" s="69" t="s">
        <v>5</v>
      </c>
      <c r="B10" s="70">
        <v>3236</v>
      </c>
      <c r="C10" s="70">
        <v>21852</v>
      </c>
      <c r="D10" s="71">
        <f t="shared" si="0"/>
        <v>0.14808713161266704</v>
      </c>
      <c r="E10" s="69" t="s">
        <v>29</v>
      </c>
    </row>
    <row r="11" spans="1:10">
      <c r="A11" s="66" t="s">
        <v>6</v>
      </c>
      <c r="B11" s="67">
        <v>4568</v>
      </c>
      <c r="C11" s="67">
        <v>50896</v>
      </c>
      <c r="D11" s="68">
        <f t="shared" si="0"/>
        <v>8.9751650424394841E-2</v>
      </c>
      <c r="E11" s="66" t="s">
        <v>27</v>
      </c>
      <c r="F11" s="23" t="s">
        <v>26</v>
      </c>
      <c r="G11" s="28">
        <f>G6/3</f>
        <v>4.4188630673223601E-2</v>
      </c>
      <c r="H11" s="23" t="s">
        <v>23</v>
      </c>
      <c r="I11" s="26">
        <f>G11/2</f>
        <v>2.2094315336611801E-2</v>
      </c>
    </row>
    <row r="12" spans="1:10">
      <c r="A12" s="69" t="s">
        <v>13</v>
      </c>
      <c r="B12" s="70">
        <v>18084</v>
      </c>
      <c r="C12" s="70">
        <v>152605</v>
      </c>
      <c r="D12" s="71">
        <f t="shared" si="0"/>
        <v>0.1185020150060614</v>
      </c>
      <c r="E12" s="69" t="s">
        <v>29</v>
      </c>
      <c r="F12" s="23" t="s">
        <v>31</v>
      </c>
      <c r="G12" s="23" t="s">
        <v>43</v>
      </c>
      <c r="H12" s="23" t="s">
        <v>27</v>
      </c>
      <c r="I12" s="60"/>
      <c r="J12" s="59"/>
    </row>
    <row r="13" spans="1:10">
      <c r="A13" s="66" t="s">
        <v>14</v>
      </c>
      <c r="B13" s="67">
        <v>1872</v>
      </c>
      <c r="C13" s="67">
        <v>25364</v>
      </c>
      <c r="D13" s="68">
        <f t="shared" si="0"/>
        <v>7.3805393471061354E-2</v>
      </c>
      <c r="E13" s="66" t="s">
        <v>27</v>
      </c>
      <c r="F13" s="23" t="s">
        <v>28</v>
      </c>
      <c r="G13" s="23" t="s">
        <v>42</v>
      </c>
      <c r="H13" s="23" t="s">
        <v>29</v>
      </c>
      <c r="I13" s="61"/>
    </row>
    <row r="14" spans="1:10">
      <c r="A14" s="63" t="s">
        <v>15</v>
      </c>
      <c r="B14" s="64">
        <v>38884.932408373003</v>
      </c>
      <c r="C14" s="64">
        <v>209423.4821046876</v>
      </c>
      <c r="D14" s="65">
        <f t="shared" si="0"/>
        <v>0.18567608568811314</v>
      </c>
      <c r="E14" s="63" t="s">
        <v>30</v>
      </c>
      <c r="F14" s="23" t="s">
        <v>32</v>
      </c>
      <c r="G14" s="23" t="s">
        <v>44</v>
      </c>
      <c r="H14" s="23" t="s">
        <v>30</v>
      </c>
      <c r="I14" s="62"/>
    </row>
    <row r="15" spans="1:10">
      <c r="A15" s="69" t="s">
        <v>7</v>
      </c>
      <c r="B15" s="70">
        <v>60628</v>
      </c>
      <c r="C15" s="70">
        <v>486887</v>
      </c>
      <c r="D15" s="71">
        <f t="shared" si="0"/>
        <v>0.12452170626860032</v>
      </c>
      <c r="E15" s="69" t="s">
        <v>29</v>
      </c>
    </row>
    <row r="16" spans="1:10">
      <c r="A16" s="69" t="s">
        <v>8</v>
      </c>
      <c r="B16" s="70">
        <v>14780</v>
      </c>
      <c r="C16" s="70">
        <v>99394</v>
      </c>
      <c r="D16" s="71">
        <f t="shared" si="0"/>
        <v>0.1487011288407751</v>
      </c>
      <c r="E16" s="69" t="s">
        <v>29</v>
      </c>
    </row>
    <row r="17" spans="1:5">
      <c r="A17" s="69" t="s">
        <v>16</v>
      </c>
      <c r="B17" s="70">
        <v>3834</v>
      </c>
      <c r="C17" s="70">
        <v>25995</v>
      </c>
      <c r="D17" s="71">
        <f t="shared" si="0"/>
        <v>0.14748990190421235</v>
      </c>
      <c r="E17" s="69" t="s">
        <v>29</v>
      </c>
    </row>
    <row r="18" spans="1:5">
      <c r="A18" s="66" t="s">
        <v>17</v>
      </c>
      <c r="B18" s="67">
        <v>6739</v>
      </c>
      <c r="C18" s="67">
        <v>75998</v>
      </c>
      <c r="D18" s="68">
        <f t="shared" si="0"/>
        <v>8.8673386141740571E-2</v>
      </c>
      <c r="E18" s="66" t="s">
        <v>27</v>
      </c>
    </row>
    <row r="19" spans="1:5">
      <c r="A19" s="66" t="s">
        <v>9</v>
      </c>
      <c r="B19" s="67">
        <v>3953</v>
      </c>
      <c r="C19" s="67">
        <v>38758</v>
      </c>
      <c r="D19" s="68">
        <f t="shared" si="0"/>
        <v>0.10199184684452242</v>
      </c>
      <c r="E19" s="66" t="s">
        <v>27</v>
      </c>
    </row>
    <row r="20" spans="1:5">
      <c r="A20" s="63" t="s">
        <v>10</v>
      </c>
      <c r="B20" s="64">
        <v>12964</v>
      </c>
      <c r="C20" s="64">
        <v>69415</v>
      </c>
      <c r="D20" s="65">
        <f t="shared" si="0"/>
        <v>0.18676078657350717</v>
      </c>
      <c r="E20" s="63" t="s">
        <v>30</v>
      </c>
    </row>
    <row r="21" spans="1:5">
      <c r="A21" s="66" t="s">
        <v>11</v>
      </c>
      <c r="B21" s="67">
        <v>3531</v>
      </c>
      <c r="C21" s="67">
        <v>37985</v>
      </c>
      <c r="D21" s="68">
        <f t="shared" si="0"/>
        <v>9.295774647887324E-2</v>
      </c>
      <c r="E21" s="66" t="s">
        <v>27</v>
      </c>
    </row>
    <row r="22" spans="1:5">
      <c r="A22" s="27"/>
      <c r="B22" s="52"/>
      <c r="C22" s="52"/>
      <c r="D22" s="30"/>
      <c r="E22" s="27"/>
    </row>
    <row r="23" spans="1:5">
      <c r="A23" s="27" t="s">
        <v>35</v>
      </c>
      <c r="B23" s="52">
        <f>B8+B9+B13+B18+B19+B21</f>
        <v>25669</v>
      </c>
      <c r="C23" s="52">
        <f>C8+C9+C13+C18+C19+C21</f>
        <v>308443</v>
      </c>
      <c r="D23" s="30">
        <f t="shared" si="0"/>
        <v>8.322121105033993E-2</v>
      </c>
      <c r="E23" s="27"/>
    </row>
    <row r="24" spans="1:5">
      <c r="A24" s="31" t="s">
        <v>36</v>
      </c>
      <c r="B24" s="52">
        <f>B4-B23</f>
        <v>245113.93240837299</v>
      </c>
      <c r="C24" s="52">
        <f>C4-C23</f>
        <v>1693684.4821046875</v>
      </c>
      <c r="D24" s="30">
        <f t="shared" si="0"/>
        <v>0.1447223110314961</v>
      </c>
      <c r="E24" s="32"/>
    </row>
    <row r="26" spans="1:5">
      <c r="B26" s="55"/>
      <c r="C26" s="55"/>
      <c r="D26" s="55"/>
    </row>
  </sheetData>
  <sortState ref="A5:D20">
    <sortCondition ref="A5:A20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Schaubild A6.2-1</vt:lpstr>
      <vt:lpstr>Daten Berufsausb. zum SB A6.2-1</vt:lpstr>
      <vt:lpstr>Daten Integration zum SB A6.2-1</vt:lpstr>
      <vt:lpstr>'Schaubild A6.2-1'!Druckbereich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spilles</cp:lastModifiedBy>
  <cp:lastPrinted>2016-03-16T15:21:06Z</cp:lastPrinted>
  <dcterms:created xsi:type="dcterms:W3CDTF">2014-03-07T12:22:22Z</dcterms:created>
  <dcterms:modified xsi:type="dcterms:W3CDTF">2016-03-16T15:21:10Z</dcterms:modified>
</cp:coreProperties>
</file>