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7580" windowHeight="11385" activeTab="0"/>
  </bookViews>
  <sheets>
    <sheet name="Schleswig-Holstein" sheetId="1" r:id="rId1"/>
    <sheet name="Hamburg" sheetId="2" r:id="rId2"/>
    <sheet name="Niedersachsen" sheetId="3" r:id="rId3"/>
    <sheet name="Bremen" sheetId="4" r:id="rId4"/>
    <sheet name="Nordrhein-Westfalen" sheetId="5" r:id="rId5"/>
    <sheet name="Hessen" sheetId="6" r:id="rId6"/>
    <sheet name="Rheinland-Pfalz" sheetId="7" r:id="rId7"/>
    <sheet name="Baden-Württemberg" sheetId="8" r:id="rId8"/>
    <sheet name="Bayern" sheetId="9" r:id="rId9"/>
    <sheet name="Saarland" sheetId="10" r:id="rId10"/>
    <sheet name="Berlin" sheetId="11" r:id="rId11"/>
    <sheet name="Brandenburg" sheetId="12" r:id="rId12"/>
    <sheet name="Mecklenburg-Vorpommern" sheetId="13" r:id="rId13"/>
    <sheet name="Sachsen" sheetId="14" r:id="rId14"/>
    <sheet name="Sachsen-Anhalt" sheetId="15" r:id="rId15"/>
    <sheet name="Thüringen" sheetId="16" r:id="rId16"/>
  </sheets>
  <definedNames>
    <definedName name="_xlnm.Print_Area" localSheetId="7">'Baden-Württemberg'!$A$2:$Q$16</definedName>
    <definedName name="_xlnm.Print_Area" localSheetId="8">'Bayern'!$A$2:$Q$16</definedName>
    <definedName name="_xlnm.Print_Area" localSheetId="10">'Berlin'!$A$2:$Q$16</definedName>
    <definedName name="_xlnm.Print_Area" localSheetId="11">'Brandenburg'!$A$2:$Q$16</definedName>
    <definedName name="_xlnm.Print_Area" localSheetId="3">'Bremen'!$A$2:$Q$16</definedName>
    <definedName name="_xlnm.Print_Area" localSheetId="1">'Hamburg'!$A$2:$Q$16</definedName>
    <definedName name="_xlnm.Print_Area" localSheetId="5">'Hessen'!$A$2:$Q$16</definedName>
    <definedName name="_xlnm.Print_Area" localSheetId="12">'Mecklenburg-Vorpommern'!$A$2:$Q$16</definedName>
    <definedName name="_xlnm.Print_Area" localSheetId="2">'Niedersachsen'!$A$2:$Q$16</definedName>
    <definedName name="_xlnm.Print_Area" localSheetId="4">'Nordrhein-Westfalen'!$A$2:$Q$16</definedName>
    <definedName name="_xlnm.Print_Area" localSheetId="6">'Rheinland-Pfalz'!$A$2:$Q$16</definedName>
    <definedName name="_xlnm.Print_Area" localSheetId="9">'Saarland'!$A$2:$Q$16</definedName>
    <definedName name="_xlnm.Print_Area" localSheetId="13">'Sachsen'!$A$2:$Q$16</definedName>
    <definedName name="_xlnm.Print_Area" localSheetId="14">'Sachsen-Anhalt'!$A$2:$Q$16</definedName>
    <definedName name="_xlnm.Print_Area" localSheetId="0">'Schleswig-Holstein'!$A$2:$Q$16</definedName>
    <definedName name="_xlnm.Print_Area" localSheetId="15">'Thüringen'!$A$2:$Q$16</definedName>
  </definedNames>
  <calcPr fullCalcOnLoad="1" refMode="R1C1"/>
</workbook>
</file>

<file path=xl/sharedStrings.xml><?xml version="1.0" encoding="utf-8"?>
<sst xmlns="http://schemas.openxmlformats.org/spreadsheetml/2006/main" count="496" uniqueCount="35">
  <si>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</si>
  <si>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</si>
  <si>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</si>
  <si>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</si>
  <si>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</si>
  <si>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</si>
  <si>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</si>
  <si>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</si>
  <si>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</si>
  <si>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</si>
  <si>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</si>
  <si>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</si>
  <si>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</si>
  <si>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</si>
  <si>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</si>
  <si>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</si>
  <si>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</si>
  <si>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Quelle: Bundesinstitut für Berufsbildung (BIBB), Erhebung zum 30. September 2002</t>
  </si>
  <si>
    <t>Neu abgeschlossene Ausbildungsverträge vom 01. Oktober 2006 bis zum 30. September 2007, unterteilt nach Zuständigkeitsbereichen und Geschlecht
 in Schleswig-Holstein</t>
  </si>
  <si>
    <t>Quelle: Bundesinstitut für Berufsbildung (BIBB), Erhebung zum 30. September 2007</t>
  </si>
  <si>
    <t>Neu abgeschlossene Ausbildungsverträge vom 01. Oktober 2006 bis zum 30. September 2007, unterteilt nach Zuständigkeitsbereichen und Geschlecht
 in Hamburg</t>
  </si>
  <si>
    <t>Neu abgeschlossene Ausbildungsverträge vom 01. Oktober 2006 bis zum 30. September 2007, unterteilt nach Zuständigkeitsbereichen und Geschlecht
 in Niedersachsen</t>
  </si>
  <si>
    <t>Neu abgeschlossene Ausbildungsverträge vom 01. Oktober 2006 bis zum 30. September 2007, unterteilt nach Zuständigkeitsbereichen und Geschlecht
 in Bremen</t>
  </si>
  <si>
    <t>Neu abgeschlossene Ausbildungsverträge vom 01. Oktober 2006 bis zum 30. September 2007, unterteilt nach Zuständigkeitsbereichen und Geschlecht
 in Nordrhein-Westfalen</t>
  </si>
  <si>
    <t>Neu abgeschlossene Ausbildungsverträge vom 01. Oktober 2006 bis zum 30. September 2007, unterteilt nach Zuständigkeitsbereichen und Geschlecht
 in Hessen</t>
  </si>
  <si>
    <t>Neu abgeschlossene Ausbildungsverträge vom 01. Oktober 2006 bis zum 30. September 2007, unterteilt nach Zuständigkeitsbereichen und Geschlecht
 in Rheinland-Pfalz</t>
  </si>
  <si>
    <t>Neu abgeschlossene Ausbildungsverträge vom 01. Oktober 2006 bis zum 30. September 2007, unterteilt nach Zuständigkeitsbereichen und Geschlecht
 in Baden-Württemberg</t>
  </si>
  <si>
    <t>Neu abgeschlossene Ausbildungsverträge vom 01. Oktober 2006 bis zum 30. September 2007, unterteilt nach Zuständigkeitsbereichen und Geschlecht
 in Bayern</t>
  </si>
  <si>
    <t>Neu abgeschlossene Ausbildungsverträge vom 01. Oktober 2006 bis zum 30. September 2007, unterteilt nach Zuständigkeitsbereichen und Geschlecht
 im Saarland</t>
  </si>
  <si>
    <t>Neu abgeschlossene Ausbildungsverträge vom 01. Oktober 2006 bis zum 30. September 2007, unterteilt nach Zuständigkeitsbereichen und Geschlecht
 in Berlin</t>
  </si>
  <si>
    <t>Neu abgeschlossene Ausbildungsverträge vom 01. Oktober 2006 bis zum 30. September 2007, unterteilt nach Zuständigkeitsbereichen und Geschlecht
 in Brandenburg</t>
  </si>
  <si>
    <t>Neu abgeschlossene Ausbildungsverträge vom 01. Oktober 2006 bis zum 30. September 2007, unterteilt nach Zuständigkeitsbereichen und Geschlecht
 in Mecklenburg-Vorpommern</t>
  </si>
  <si>
    <t>Neu abgeschlossene Ausbildungsverträge vom 01. Oktober 2006 bis zum 30. September 2007, unterteilt nach Zuständigkeitsbereichen und Geschlecht
 in Sachsen</t>
  </si>
  <si>
    <t>Neu abgeschlossene Ausbildungsverträge vom 01. Oktober 2006 bis zum 30. September 2007, unterteilt nach Zuständigkeitsbereichen und Geschlecht
 in Sachsen-Anhalt</t>
  </si>
  <si>
    <t>Neu abgeschlossene Ausbildungsverträge vom 01. Oktober 2006 bis zum 30. September 2007, unterteilt nach Zuständigkeitsbereichen und Geschlecht
 in Thüringen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</si>
</sst>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2"/>
  <sheetViews>
    <sheetView tabSelected="1"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5782</v>
      </c>
      <c r="D5" s="24">
        <f aca="true" t="shared" si="0" ref="D5:D12">IF(C5+E5&lt;&gt;0,100*(C5/(C5+E5)),".")</f>
        <v>56.146824626141</v>
      </c>
      <c r="E5" s="23">
        <v>4516</v>
      </c>
      <c r="F5" s="24">
        <f aca="true" t="shared" si="1" ref="F5:F12">IF(E5+C5&lt;&gt;0,100*(E5/(E5+C5)),".")</f>
        <v>43.853175373859</v>
      </c>
      <c r="G5" s="25">
        <f aca="true" t="shared" si="2" ref="G5:G12">E5+C5</f>
        <v>10298</v>
      </c>
      <c r="H5" s="23">
        <v>485</v>
      </c>
      <c r="I5" s="24">
        <f aca="true" t="shared" si="3" ref="I5:I12">IF(H5+J5&lt;&gt;0,100*(H5/(H5+J5)),".")</f>
        <v>49.794661190965094</v>
      </c>
      <c r="J5" s="23">
        <v>489</v>
      </c>
      <c r="K5" s="24">
        <f aca="true" t="shared" si="4" ref="K5:K12">IF(J5+H5&lt;&gt;0,100*(J5/(J5+H5)),".")</f>
        <v>50.205338809034906</v>
      </c>
      <c r="L5" s="25">
        <f aca="true" t="shared" si="5" ref="L5:L12">J5+H5</f>
        <v>974</v>
      </c>
      <c r="M5" s="23">
        <v>6267</v>
      </c>
      <c r="N5" s="24">
        <f aca="true" t="shared" si="6" ref="N5:N12">IF(M5+O5&lt;&gt;0,100*(M5/(M5+O5)),".")</f>
        <v>55.59794180269695</v>
      </c>
      <c r="O5" s="23">
        <v>5005</v>
      </c>
      <c r="P5" s="26">
        <f aca="true" t="shared" si="7" ref="P5:P12">IF(O5+M5&lt;&gt;0,100*(O5/(O5+M5)),".")</f>
        <v>44.40205819730305</v>
      </c>
      <c r="Q5" s="25">
        <f aca="true" t="shared" si="8" ref="Q5:Q12">O5+M5</f>
        <v>11272</v>
      </c>
    </row>
    <row r="6" spans="1:17" ht="15" customHeight="1">
      <c r="A6" s="21"/>
      <c r="B6" s="22" t="s">
        <v>9</v>
      </c>
      <c r="C6" s="23">
        <v>4474</v>
      </c>
      <c r="D6" s="24">
        <f t="shared" si="0"/>
        <v>72.03348897118016</v>
      </c>
      <c r="E6" s="23">
        <v>1737</v>
      </c>
      <c r="F6" s="24">
        <f t="shared" si="1"/>
        <v>27.966511028819834</v>
      </c>
      <c r="G6" s="25">
        <f t="shared" si="2"/>
        <v>6211</v>
      </c>
      <c r="H6" s="23">
        <v>883</v>
      </c>
      <c r="I6" s="24">
        <f t="shared" si="3"/>
        <v>77.45614035087719</v>
      </c>
      <c r="J6" s="23">
        <v>257</v>
      </c>
      <c r="K6" s="24">
        <f t="shared" si="4"/>
        <v>22.54385964912281</v>
      </c>
      <c r="L6" s="25">
        <f t="shared" si="5"/>
        <v>1140</v>
      </c>
      <c r="M6" s="23">
        <v>5357</v>
      </c>
      <c r="N6" s="24">
        <f t="shared" si="6"/>
        <v>72.8744388518569</v>
      </c>
      <c r="O6" s="23">
        <v>1994</v>
      </c>
      <c r="P6" s="26">
        <f t="shared" si="7"/>
        <v>27.125561148143113</v>
      </c>
      <c r="Q6" s="25">
        <f t="shared" si="8"/>
        <v>7351</v>
      </c>
    </row>
    <row r="7" spans="1:17" ht="15" customHeight="1">
      <c r="A7" s="21"/>
      <c r="B7" s="22" t="s">
        <v>10</v>
      </c>
      <c r="C7" s="23">
        <v>168</v>
      </c>
      <c r="D7" s="24">
        <f t="shared" si="0"/>
        <v>37.66816143497758</v>
      </c>
      <c r="E7" s="23">
        <v>278</v>
      </c>
      <c r="F7" s="24">
        <f t="shared" si="1"/>
        <v>62.33183856502242</v>
      </c>
      <c r="G7" s="25">
        <f t="shared" si="2"/>
        <v>446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168</v>
      </c>
      <c r="N7" s="24">
        <f t="shared" si="6"/>
        <v>37.58389261744966</v>
      </c>
      <c r="O7" s="23">
        <v>279</v>
      </c>
      <c r="P7" s="26">
        <f t="shared" si="7"/>
        <v>62.41610738255034</v>
      </c>
      <c r="Q7" s="25">
        <f t="shared" si="8"/>
        <v>447</v>
      </c>
    </row>
    <row r="8" spans="1:17" ht="15" customHeight="1">
      <c r="A8" s="21"/>
      <c r="B8" s="22" t="s">
        <v>11</v>
      </c>
      <c r="C8" s="23">
        <v>457</v>
      </c>
      <c r="D8" s="24">
        <f t="shared" si="0"/>
        <v>76.54941373534339</v>
      </c>
      <c r="E8" s="23">
        <v>140</v>
      </c>
      <c r="F8" s="24">
        <f t="shared" si="1"/>
        <v>23.450586264656618</v>
      </c>
      <c r="G8" s="25">
        <f t="shared" si="2"/>
        <v>597</v>
      </c>
      <c r="H8" s="23">
        <v>85</v>
      </c>
      <c r="I8" s="24">
        <f t="shared" si="3"/>
        <v>62.04379562043796</v>
      </c>
      <c r="J8" s="23">
        <v>52</v>
      </c>
      <c r="K8" s="24">
        <f t="shared" si="4"/>
        <v>37.95620437956204</v>
      </c>
      <c r="L8" s="25">
        <f t="shared" si="5"/>
        <v>137</v>
      </c>
      <c r="M8" s="23">
        <v>542</v>
      </c>
      <c r="N8" s="24">
        <f t="shared" si="6"/>
        <v>73.84196185286103</v>
      </c>
      <c r="O8" s="23">
        <v>192</v>
      </c>
      <c r="P8" s="26">
        <f t="shared" si="7"/>
        <v>26.158038147138964</v>
      </c>
      <c r="Q8" s="25">
        <f t="shared" si="8"/>
        <v>734</v>
      </c>
    </row>
    <row r="9" spans="1:17" ht="15" customHeight="1">
      <c r="A9" s="21"/>
      <c r="B9" s="22" t="s">
        <v>12</v>
      </c>
      <c r="C9" s="23">
        <v>76</v>
      </c>
      <c r="D9" s="24">
        <f t="shared" si="0"/>
        <v>4.205866076369674</v>
      </c>
      <c r="E9" s="23">
        <v>1731</v>
      </c>
      <c r="F9" s="24">
        <f t="shared" si="1"/>
        <v>95.79413392363033</v>
      </c>
      <c r="G9" s="25">
        <f t="shared" si="2"/>
        <v>1807</v>
      </c>
      <c r="H9" s="23">
        <v>19</v>
      </c>
      <c r="I9" s="24">
        <f t="shared" si="3"/>
        <v>31.147540983606557</v>
      </c>
      <c r="J9" s="23">
        <v>42</v>
      </c>
      <c r="K9" s="24">
        <f t="shared" si="4"/>
        <v>68.85245901639344</v>
      </c>
      <c r="L9" s="25">
        <f t="shared" si="5"/>
        <v>61</v>
      </c>
      <c r="M9" s="23">
        <v>95</v>
      </c>
      <c r="N9" s="24">
        <f t="shared" si="6"/>
        <v>5.085653104925054</v>
      </c>
      <c r="O9" s="23">
        <v>1773</v>
      </c>
      <c r="P9" s="26">
        <f t="shared" si="7"/>
        <v>94.91434689507494</v>
      </c>
      <c r="Q9" s="25">
        <f t="shared" si="8"/>
        <v>1868</v>
      </c>
    </row>
    <row r="10" spans="1:17" ht="15" customHeight="1">
      <c r="A10" s="21"/>
      <c r="B10" s="22" t="s">
        <v>13</v>
      </c>
      <c r="C10" s="23">
        <v>15</v>
      </c>
      <c r="D10" s="24">
        <f t="shared" si="0"/>
        <v>10.204081632653061</v>
      </c>
      <c r="E10" s="23">
        <v>132</v>
      </c>
      <c r="F10" s="24">
        <f t="shared" si="1"/>
        <v>89.79591836734694</v>
      </c>
      <c r="G10" s="25">
        <f t="shared" si="2"/>
        <v>147</v>
      </c>
      <c r="H10" s="23">
        <v>1</v>
      </c>
      <c r="I10" s="24">
        <f t="shared" si="3"/>
        <v>16.666666666666664</v>
      </c>
      <c r="J10" s="23">
        <v>5</v>
      </c>
      <c r="K10" s="24">
        <f t="shared" si="4"/>
        <v>83.33333333333334</v>
      </c>
      <c r="L10" s="25">
        <f t="shared" si="5"/>
        <v>6</v>
      </c>
      <c r="M10" s="23">
        <v>16</v>
      </c>
      <c r="N10" s="24">
        <f t="shared" si="6"/>
        <v>10.457516339869281</v>
      </c>
      <c r="O10" s="23">
        <v>137</v>
      </c>
      <c r="P10" s="26">
        <f t="shared" si="7"/>
        <v>89.54248366013073</v>
      </c>
      <c r="Q10" s="25">
        <f t="shared" si="8"/>
        <v>153</v>
      </c>
    </row>
    <row r="11" spans="1:17" ht="15" customHeight="1">
      <c r="A11" s="21"/>
      <c r="B11" s="27" t="s">
        <v>14</v>
      </c>
      <c r="C11" s="28">
        <v>28</v>
      </c>
      <c r="D11" s="29">
        <f t="shared" si="0"/>
        <v>87.5</v>
      </c>
      <c r="E11" s="28">
        <v>4</v>
      </c>
      <c r="F11" s="29">
        <f t="shared" si="1"/>
        <v>12.5</v>
      </c>
      <c r="G11" s="25">
        <f t="shared" si="2"/>
        <v>32</v>
      </c>
      <c r="H11" s="28">
        <v>2</v>
      </c>
      <c r="I11" s="29">
        <f t="shared" si="3"/>
        <v>100</v>
      </c>
      <c r="J11" s="28">
        <v>0</v>
      </c>
      <c r="K11" s="29">
        <f t="shared" si="4"/>
        <v>0</v>
      </c>
      <c r="L11" s="25">
        <f t="shared" si="5"/>
        <v>2</v>
      </c>
      <c r="M11" s="28">
        <v>30</v>
      </c>
      <c r="N11" s="29">
        <f t="shared" si="6"/>
        <v>88.23529411764706</v>
      </c>
      <c r="O11" s="28">
        <v>4</v>
      </c>
      <c r="P11" s="30">
        <f t="shared" si="7"/>
        <v>11.76470588235294</v>
      </c>
      <c r="Q11" s="25">
        <f t="shared" si="8"/>
        <v>34</v>
      </c>
    </row>
    <row r="12" spans="1:17" s="37" customFormat="1" ht="15" customHeight="1">
      <c r="A12" s="31"/>
      <c r="B12" s="32" t="s">
        <v>15</v>
      </c>
      <c r="C12" s="33">
        <f>SUM(C5:C11)</f>
        <v>11000</v>
      </c>
      <c r="D12" s="34">
        <f t="shared" si="0"/>
        <v>56.300542532500764</v>
      </c>
      <c r="E12" s="33">
        <f>SUM(E5:E11)</f>
        <v>8538</v>
      </c>
      <c r="F12" s="34">
        <f t="shared" si="1"/>
        <v>43.69945746749923</v>
      </c>
      <c r="G12" s="35">
        <f t="shared" si="2"/>
        <v>19538</v>
      </c>
      <c r="H12" s="33">
        <f>SUM(H5:H11)</f>
        <v>1475</v>
      </c>
      <c r="I12" s="34">
        <f t="shared" si="3"/>
        <v>63.550193881947436</v>
      </c>
      <c r="J12" s="33">
        <f>SUM(J5:J11)</f>
        <v>846</v>
      </c>
      <c r="K12" s="34">
        <f t="shared" si="4"/>
        <v>36.449806118052564</v>
      </c>
      <c r="L12" s="35">
        <f t="shared" si="5"/>
        <v>2321</v>
      </c>
      <c r="M12" s="33">
        <f>SUM(M5:M11)</f>
        <v>12475</v>
      </c>
      <c r="N12" s="34">
        <f t="shared" si="6"/>
        <v>57.07031428702136</v>
      </c>
      <c r="O12" s="33">
        <f>SUM(O5:O11)</f>
        <v>9384</v>
      </c>
      <c r="P12" s="36">
        <f t="shared" si="7"/>
        <v>42.92968571297864</v>
      </c>
      <c r="Q12" s="35">
        <f t="shared" si="8"/>
        <v>21859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12:00&amp;RSchleswig-Holstein</oddHeader>
    <oddFooter>&amp;R&amp;10Tabelle 41.1 mw</oddFooter>
  </headerFooter>
  <legacyDrawing r:id="rId2"/>
  <oleObjects>
    <oleObject progId="Word.Document.8" shapeId="2046886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2:Q22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2212</v>
      </c>
      <c r="D5" s="24">
        <f aca="true" t="shared" si="0" ref="D5:D12">IF(C5+E5&lt;&gt;0,100*(C5/(C5+E5)),".")</f>
        <v>56.98093766099949</v>
      </c>
      <c r="E5" s="23">
        <v>1670</v>
      </c>
      <c r="F5" s="24">
        <f aca="true" t="shared" si="1" ref="F5:F12">IF(E5+C5&lt;&gt;0,100*(E5/(E5+C5)),".")</f>
        <v>43.01906233900051</v>
      </c>
      <c r="G5" s="25">
        <f aca="true" t="shared" si="2" ref="G5:G12">E5+C5</f>
        <v>3882</v>
      </c>
      <c r="H5" s="23">
        <v>620</v>
      </c>
      <c r="I5" s="24">
        <f aca="true" t="shared" si="3" ref="I5:I12">IF(H5+J5&lt;&gt;0,100*(H5/(H5+J5)),".")</f>
        <v>46.234153616703956</v>
      </c>
      <c r="J5" s="23">
        <v>721</v>
      </c>
      <c r="K5" s="24">
        <f aca="true" t="shared" si="4" ref="K5:K12">IF(J5+H5&lt;&gt;0,100*(J5/(J5+H5)),".")</f>
        <v>53.765846383296044</v>
      </c>
      <c r="L5" s="25">
        <f aca="true" t="shared" si="5" ref="L5:L12">J5+H5</f>
        <v>1341</v>
      </c>
      <c r="M5" s="23">
        <v>2832</v>
      </c>
      <c r="N5" s="24">
        <f aca="true" t="shared" si="6" ref="N5:N12">IF(M5+O5&lt;&gt;0,100*(M5/(M5+O5)),".")</f>
        <v>54.221711659965536</v>
      </c>
      <c r="O5" s="23">
        <v>2391</v>
      </c>
      <c r="P5" s="26">
        <f aca="true" t="shared" si="7" ref="P5:P12">IF(O5+M5&lt;&gt;0,100*(O5/(O5+M5)),".")</f>
        <v>45.778288340034464</v>
      </c>
      <c r="Q5" s="25">
        <f aca="true" t="shared" si="8" ref="Q5:Q12">O5+M5</f>
        <v>5223</v>
      </c>
    </row>
    <row r="6" spans="1:17" ht="15" customHeight="1">
      <c r="A6" s="21"/>
      <c r="B6" s="22" t="s">
        <v>9</v>
      </c>
      <c r="C6" s="23">
        <v>1631</v>
      </c>
      <c r="D6" s="24">
        <f t="shared" si="0"/>
        <v>75.50925925925925</v>
      </c>
      <c r="E6" s="23">
        <v>529</v>
      </c>
      <c r="F6" s="24">
        <f t="shared" si="1"/>
        <v>24.49074074074074</v>
      </c>
      <c r="G6" s="25">
        <f t="shared" si="2"/>
        <v>2160</v>
      </c>
      <c r="H6" s="23">
        <v>458</v>
      </c>
      <c r="I6" s="24">
        <f t="shared" si="3"/>
        <v>74.35064935064936</v>
      </c>
      <c r="J6" s="23">
        <v>158</v>
      </c>
      <c r="K6" s="24">
        <f t="shared" si="4"/>
        <v>25.649350649350648</v>
      </c>
      <c r="L6" s="25">
        <f t="shared" si="5"/>
        <v>616</v>
      </c>
      <c r="M6" s="23">
        <v>2089</v>
      </c>
      <c r="N6" s="24">
        <f t="shared" si="6"/>
        <v>75.2521613832853</v>
      </c>
      <c r="O6" s="23">
        <v>687</v>
      </c>
      <c r="P6" s="26">
        <f t="shared" si="7"/>
        <v>24.7478386167147</v>
      </c>
      <c r="Q6" s="25">
        <f t="shared" si="8"/>
        <v>2776</v>
      </c>
    </row>
    <row r="7" spans="1:17" ht="15" customHeight="1">
      <c r="A7" s="21"/>
      <c r="B7" s="22" t="s">
        <v>10</v>
      </c>
      <c r="C7" s="23">
        <v>43</v>
      </c>
      <c r="D7" s="24">
        <f t="shared" si="0"/>
        <v>43</v>
      </c>
      <c r="E7" s="23">
        <v>57</v>
      </c>
      <c r="F7" s="24">
        <f t="shared" si="1"/>
        <v>56.99999999999999</v>
      </c>
      <c r="G7" s="25">
        <f t="shared" si="2"/>
        <v>100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43</v>
      </c>
      <c r="N7" s="24">
        <f t="shared" si="6"/>
        <v>43</v>
      </c>
      <c r="O7" s="23">
        <v>57</v>
      </c>
      <c r="P7" s="26">
        <f t="shared" si="7"/>
        <v>56.99999999999999</v>
      </c>
      <c r="Q7" s="25">
        <f t="shared" si="8"/>
        <v>100</v>
      </c>
    </row>
    <row r="8" spans="1:17" ht="15" customHeight="1">
      <c r="A8" s="21"/>
      <c r="B8" s="22" t="s">
        <v>11</v>
      </c>
      <c r="C8" s="23">
        <v>99</v>
      </c>
      <c r="D8" s="24">
        <f t="shared" si="0"/>
        <v>70.71428571428572</v>
      </c>
      <c r="E8" s="23">
        <v>41</v>
      </c>
      <c r="F8" s="24">
        <f t="shared" si="1"/>
        <v>29.28571428571429</v>
      </c>
      <c r="G8" s="25">
        <f t="shared" si="2"/>
        <v>140</v>
      </c>
      <c r="H8" s="23">
        <v>14</v>
      </c>
      <c r="I8" s="24">
        <f t="shared" si="3"/>
        <v>51.85185185185185</v>
      </c>
      <c r="J8" s="23">
        <v>13</v>
      </c>
      <c r="K8" s="24">
        <f t="shared" si="4"/>
        <v>48.148148148148145</v>
      </c>
      <c r="L8" s="25">
        <f t="shared" si="5"/>
        <v>27</v>
      </c>
      <c r="M8" s="23">
        <v>113</v>
      </c>
      <c r="N8" s="24">
        <f t="shared" si="6"/>
        <v>67.66467065868264</v>
      </c>
      <c r="O8" s="23">
        <v>54</v>
      </c>
      <c r="P8" s="26">
        <f t="shared" si="7"/>
        <v>32.33532934131736</v>
      </c>
      <c r="Q8" s="25">
        <f t="shared" si="8"/>
        <v>167</v>
      </c>
    </row>
    <row r="9" spans="1:17" ht="15" customHeight="1">
      <c r="A9" s="21"/>
      <c r="B9" s="22" t="s">
        <v>12</v>
      </c>
      <c r="C9" s="23">
        <v>27</v>
      </c>
      <c r="D9" s="24">
        <f t="shared" si="0"/>
        <v>5.018587360594796</v>
      </c>
      <c r="E9" s="23">
        <v>511</v>
      </c>
      <c r="F9" s="24">
        <f t="shared" si="1"/>
        <v>94.9814126394052</v>
      </c>
      <c r="G9" s="25">
        <f t="shared" si="2"/>
        <v>538</v>
      </c>
      <c r="H9" s="23">
        <v>5</v>
      </c>
      <c r="I9" s="24">
        <f t="shared" si="3"/>
        <v>15.151515151515152</v>
      </c>
      <c r="J9" s="23">
        <v>28</v>
      </c>
      <c r="K9" s="24">
        <f t="shared" si="4"/>
        <v>84.84848484848484</v>
      </c>
      <c r="L9" s="25">
        <f t="shared" si="5"/>
        <v>33</v>
      </c>
      <c r="M9" s="23">
        <v>32</v>
      </c>
      <c r="N9" s="24">
        <f t="shared" si="6"/>
        <v>5.604203152364273</v>
      </c>
      <c r="O9" s="23">
        <v>539</v>
      </c>
      <c r="P9" s="26">
        <f t="shared" si="7"/>
        <v>94.39579684763572</v>
      </c>
      <c r="Q9" s="25">
        <f t="shared" si="8"/>
        <v>571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6.8493150684931505</v>
      </c>
      <c r="E10" s="23">
        <v>68</v>
      </c>
      <c r="F10" s="24">
        <f t="shared" si="1"/>
        <v>93.15068493150685</v>
      </c>
      <c r="G10" s="25">
        <f t="shared" si="2"/>
        <v>73</v>
      </c>
      <c r="H10" s="23">
        <v>0</v>
      </c>
      <c r="I10" s="24">
        <f t="shared" si="3"/>
        <v>0</v>
      </c>
      <c r="J10" s="23">
        <v>9</v>
      </c>
      <c r="K10" s="24">
        <f t="shared" si="4"/>
        <v>100</v>
      </c>
      <c r="L10" s="25">
        <f t="shared" si="5"/>
        <v>9</v>
      </c>
      <c r="M10" s="23">
        <v>5</v>
      </c>
      <c r="N10" s="24">
        <f t="shared" si="6"/>
        <v>6.097560975609756</v>
      </c>
      <c r="O10" s="23">
        <v>77</v>
      </c>
      <c r="P10" s="26">
        <f t="shared" si="7"/>
        <v>93.90243902439023</v>
      </c>
      <c r="Q10" s="25">
        <f t="shared" si="8"/>
        <v>82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4017</v>
      </c>
      <c r="D12" s="34">
        <f t="shared" si="0"/>
        <v>58.276512403888006</v>
      </c>
      <c r="E12" s="33">
        <f>SUM(E5:E11)</f>
        <v>2876</v>
      </c>
      <c r="F12" s="34">
        <f t="shared" si="1"/>
        <v>41.723487596111994</v>
      </c>
      <c r="G12" s="35">
        <f t="shared" si="2"/>
        <v>6893</v>
      </c>
      <c r="H12" s="33">
        <f>SUM(H5:H11)</f>
        <v>1097</v>
      </c>
      <c r="I12" s="34">
        <f t="shared" si="3"/>
        <v>54.146100691016784</v>
      </c>
      <c r="J12" s="33">
        <f>SUM(J5:J11)</f>
        <v>929</v>
      </c>
      <c r="K12" s="34">
        <f t="shared" si="4"/>
        <v>45.85389930898322</v>
      </c>
      <c r="L12" s="35">
        <f t="shared" si="5"/>
        <v>2026</v>
      </c>
      <c r="M12" s="33">
        <f>SUM(M5:M11)</f>
        <v>5114</v>
      </c>
      <c r="N12" s="34">
        <f t="shared" si="6"/>
        <v>57.33826662181859</v>
      </c>
      <c r="O12" s="33">
        <f>SUM(O5:O11)</f>
        <v>3805</v>
      </c>
      <c r="P12" s="36">
        <f t="shared" si="7"/>
        <v>42.66173337818141</v>
      </c>
      <c r="Q12" s="35">
        <f t="shared" si="8"/>
        <v>8919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12:00&amp;RSaarland</oddHeader>
    <oddFooter>&amp;R&amp;10Tabelle 41.1 mw</oddFooter>
  </headerFooter>
  <legacyDrawing r:id="rId2"/>
  <oleObjects>
    <oleObject progId="Word.Document.8" shapeId="2047038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4"/>
  <dimension ref="A2:Q22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5450</v>
      </c>
      <c r="D5" s="24">
        <f aca="true" t="shared" si="0" ref="D5:D12">IF(C5+E5&lt;&gt;0,100*(C5/(C5+E5)),".")</f>
        <v>55.436883328247376</v>
      </c>
      <c r="E5" s="23">
        <v>4381</v>
      </c>
      <c r="F5" s="24">
        <f aca="true" t="shared" si="1" ref="F5:F12">IF(E5+C5&lt;&gt;0,100*(E5/(E5+C5)),".")</f>
        <v>44.56311667175262</v>
      </c>
      <c r="G5" s="25">
        <f aca="true" t="shared" si="2" ref="G5:G12">E5+C5</f>
        <v>9831</v>
      </c>
      <c r="H5" s="23">
        <v>1393</v>
      </c>
      <c r="I5" s="24">
        <f aca="true" t="shared" si="3" ref="I5:I12">IF(H5+J5&lt;&gt;0,100*(H5/(H5+J5)),".")</f>
        <v>46.744966442953015</v>
      </c>
      <c r="J5" s="23">
        <v>1587</v>
      </c>
      <c r="K5" s="24">
        <f aca="true" t="shared" si="4" ref="K5:K12">IF(J5+H5&lt;&gt;0,100*(J5/(J5+H5)),".")</f>
        <v>53.255033557046985</v>
      </c>
      <c r="L5" s="25">
        <f aca="true" t="shared" si="5" ref="L5:L12">J5+H5</f>
        <v>2980</v>
      </c>
      <c r="M5" s="23">
        <v>6843</v>
      </c>
      <c r="N5" s="24">
        <f aca="true" t="shared" si="6" ref="N5:N12">IF(M5+O5&lt;&gt;0,100*(M5/(M5+O5)),".")</f>
        <v>53.41503395519476</v>
      </c>
      <c r="O5" s="23">
        <v>5968</v>
      </c>
      <c r="P5" s="26">
        <f aca="true" t="shared" si="7" ref="P5:P12">IF(O5+M5&lt;&gt;0,100*(O5/(O5+M5)),".")</f>
        <v>46.58496604480524</v>
      </c>
      <c r="Q5" s="25">
        <f aca="true" t="shared" si="8" ref="Q5:Q12">O5+M5</f>
        <v>12811</v>
      </c>
    </row>
    <row r="6" spans="1:17" ht="15" customHeight="1">
      <c r="A6" s="21"/>
      <c r="B6" s="22" t="s">
        <v>9</v>
      </c>
      <c r="C6" s="23">
        <v>3441</v>
      </c>
      <c r="D6" s="24">
        <f t="shared" si="0"/>
        <v>67.3913043478261</v>
      </c>
      <c r="E6" s="23">
        <v>1665</v>
      </c>
      <c r="F6" s="24">
        <f t="shared" si="1"/>
        <v>32.608695652173914</v>
      </c>
      <c r="G6" s="25">
        <f t="shared" si="2"/>
        <v>5106</v>
      </c>
      <c r="H6" s="23">
        <v>370</v>
      </c>
      <c r="I6" s="24">
        <f t="shared" si="3"/>
        <v>60.55646481178396</v>
      </c>
      <c r="J6" s="23">
        <v>241</v>
      </c>
      <c r="K6" s="24">
        <f t="shared" si="4"/>
        <v>39.44353518821604</v>
      </c>
      <c r="L6" s="25">
        <f t="shared" si="5"/>
        <v>611</v>
      </c>
      <c r="M6" s="23">
        <v>3811</v>
      </c>
      <c r="N6" s="24">
        <f t="shared" si="6"/>
        <v>66.66083610285115</v>
      </c>
      <c r="O6" s="23">
        <v>1906</v>
      </c>
      <c r="P6" s="26">
        <f t="shared" si="7"/>
        <v>33.33916389714886</v>
      </c>
      <c r="Q6" s="25">
        <f t="shared" si="8"/>
        <v>5717</v>
      </c>
    </row>
    <row r="7" spans="1:17" ht="15" customHeight="1">
      <c r="A7" s="21"/>
      <c r="B7" s="22" t="s">
        <v>10</v>
      </c>
      <c r="C7" s="23">
        <v>206</v>
      </c>
      <c r="D7" s="24">
        <f t="shared" si="0"/>
        <v>29.597701149425287</v>
      </c>
      <c r="E7" s="23">
        <v>490</v>
      </c>
      <c r="F7" s="24">
        <f t="shared" si="1"/>
        <v>70.40229885057471</v>
      </c>
      <c r="G7" s="25">
        <f t="shared" si="2"/>
        <v>696</v>
      </c>
      <c r="H7" s="23">
        <v>2</v>
      </c>
      <c r="I7" s="24">
        <f t="shared" si="3"/>
        <v>100</v>
      </c>
      <c r="J7" s="23">
        <v>0</v>
      </c>
      <c r="K7" s="24">
        <f t="shared" si="4"/>
        <v>0</v>
      </c>
      <c r="L7" s="25">
        <f t="shared" si="5"/>
        <v>2</v>
      </c>
      <c r="M7" s="23">
        <v>208</v>
      </c>
      <c r="N7" s="24">
        <f t="shared" si="6"/>
        <v>29.799426934097422</v>
      </c>
      <c r="O7" s="23">
        <v>490</v>
      </c>
      <c r="P7" s="26">
        <f t="shared" si="7"/>
        <v>70.20057306590259</v>
      </c>
      <c r="Q7" s="25">
        <f t="shared" si="8"/>
        <v>698</v>
      </c>
    </row>
    <row r="8" spans="1:17" ht="15" customHeight="1">
      <c r="A8" s="21"/>
      <c r="B8" s="22" t="s">
        <v>11</v>
      </c>
      <c r="C8" s="23">
        <v>297</v>
      </c>
      <c r="D8" s="24">
        <f t="shared" si="0"/>
        <v>80.48780487804879</v>
      </c>
      <c r="E8" s="23">
        <v>72</v>
      </c>
      <c r="F8" s="24">
        <f t="shared" si="1"/>
        <v>19.51219512195122</v>
      </c>
      <c r="G8" s="25">
        <f t="shared" si="2"/>
        <v>369</v>
      </c>
      <c r="H8" s="23">
        <v>9</v>
      </c>
      <c r="I8" s="24">
        <f t="shared" si="3"/>
        <v>81.81818181818183</v>
      </c>
      <c r="J8" s="23">
        <v>2</v>
      </c>
      <c r="K8" s="24">
        <f t="shared" si="4"/>
        <v>18.181818181818183</v>
      </c>
      <c r="L8" s="25">
        <f t="shared" si="5"/>
        <v>11</v>
      </c>
      <c r="M8" s="23">
        <v>306</v>
      </c>
      <c r="N8" s="24">
        <f t="shared" si="6"/>
        <v>80.52631578947368</v>
      </c>
      <c r="O8" s="23">
        <v>74</v>
      </c>
      <c r="P8" s="26">
        <f t="shared" si="7"/>
        <v>19.473684210526315</v>
      </c>
      <c r="Q8" s="25">
        <f t="shared" si="8"/>
        <v>380</v>
      </c>
    </row>
    <row r="9" spans="1:17" ht="15" customHeight="1">
      <c r="A9" s="21"/>
      <c r="B9" s="22" t="s">
        <v>12</v>
      </c>
      <c r="C9" s="23">
        <v>76</v>
      </c>
      <c r="D9" s="24">
        <f t="shared" si="0"/>
        <v>4.594921402660217</v>
      </c>
      <c r="E9" s="23">
        <v>1578</v>
      </c>
      <c r="F9" s="24">
        <f t="shared" si="1"/>
        <v>95.40507859733978</v>
      </c>
      <c r="G9" s="25">
        <f t="shared" si="2"/>
        <v>1654</v>
      </c>
      <c r="H9" s="23">
        <v>33</v>
      </c>
      <c r="I9" s="24">
        <f t="shared" si="3"/>
        <v>23.076923076923077</v>
      </c>
      <c r="J9" s="23">
        <v>110</v>
      </c>
      <c r="K9" s="24">
        <f t="shared" si="4"/>
        <v>76.92307692307693</v>
      </c>
      <c r="L9" s="25">
        <f t="shared" si="5"/>
        <v>143</v>
      </c>
      <c r="M9" s="23">
        <v>109</v>
      </c>
      <c r="N9" s="24">
        <f t="shared" si="6"/>
        <v>6.065664997217585</v>
      </c>
      <c r="O9" s="23">
        <v>1688</v>
      </c>
      <c r="P9" s="26">
        <f t="shared" si="7"/>
        <v>93.9343350027824</v>
      </c>
      <c r="Q9" s="25">
        <f t="shared" si="8"/>
        <v>1797</v>
      </c>
    </row>
    <row r="10" spans="1:17" ht="15" customHeight="1">
      <c r="A10" s="21"/>
      <c r="B10" s="22" t="s">
        <v>13</v>
      </c>
      <c r="C10" s="23">
        <v>22</v>
      </c>
      <c r="D10" s="24">
        <f t="shared" si="0"/>
        <v>14.285714285714285</v>
      </c>
      <c r="E10" s="23">
        <v>132</v>
      </c>
      <c r="F10" s="24">
        <f t="shared" si="1"/>
        <v>85.71428571428571</v>
      </c>
      <c r="G10" s="25">
        <f t="shared" si="2"/>
        <v>154</v>
      </c>
      <c r="H10" s="23">
        <v>2</v>
      </c>
      <c r="I10" s="24">
        <f t="shared" si="3"/>
        <v>50</v>
      </c>
      <c r="J10" s="23">
        <v>2</v>
      </c>
      <c r="K10" s="24">
        <f t="shared" si="4"/>
        <v>50</v>
      </c>
      <c r="L10" s="25">
        <f t="shared" si="5"/>
        <v>4</v>
      </c>
      <c r="M10" s="23">
        <v>24</v>
      </c>
      <c r="N10" s="24">
        <f t="shared" si="6"/>
        <v>15.18987341772152</v>
      </c>
      <c r="O10" s="23">
        <v>134</v>
      </c>
      <c r="P10" s="26">
        <f t="shared" si="7"/>
        <v>84.81012658227847</v>
      </c>
      <c r="Q10" s="25">
        <f t="shared" si="8"/>
        <v>158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9492</v>
      </c>
      <c r="D12" s="34">
        <f t="shared" si="0"/>
        <v>53.29590117911286</v>
      </c>
      <c r="E12" s="33">
        <f>SUM(E5:E11)</f>
        <v>8318</v>
      </c>
      <c r="F12" s="34">
        <f t="shared" si="1"/>
        <v>46.70409882088714</v>
      </c>
      <c r="G12" s="35">
        <f t="shared" si="2"/>
        <v>17810</v>
      </c>
      <c r="H12" s="33">
        <f>SUM(H5:H11)</f>
        <v>1809</v>
      </c>
      <c r="I12" s="34">
        <f t="shared" si="3"/>
        <v>48.22713942948547</v>
      </c>
      <c r="J12" s="33">
        <f>SUM(J5:J11)</f>
        <v>1942</v>
      </c>
      <c r="K12" s="34">
        <f t="shared" si="4"/>
        <v>51.77286057051453</v>
      </c>
      <c r="L12" s="35">
        <f t="shared" si="5"/>
        <v>3751</v>
      </c>
      <c r="M12" s="33">
        <f>SUM(M5:M11)</f>
        <v>11301</v>
      </c>
      <c r="N12" s="34">
        <f t="shared" si="6"/>
        <v>52.414080979546405</v>
      </c>
      <c r="O12" s="33">
        <f>SUM(O5:O11)</f>
        <v>10260</v>
      </c>
      <c r="P12" s="36">
        <f t="shared" si="7"/>
        <v>47.5859190204536</v>
      </c>
      <c r="Q12" s="35">
        <f t="shared" si="8"/>
        <v>21561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12:00&amp;RBerlin</oddHeader>
    <oddFooter>&amp;R&amp;10Tabelle 41.1 mw</oddFooter>
  </headerFooter>
  <legacyDrawing r:id="rId2"/>
  <oleObjects>
    <oleObject progId="Word.Document.8" shapeId="2047041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2:Q22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6397</v>
      </c>
      <c r="D5" s="24">
        <f aca="true" t="shared" si="0" ref="D5:D12">IF(C5+E5&lt;&gt;0,100*(C5/(C5+E5)),".")</f>
        <v>61.76498986192913</v>
      </c>
      <c r="E5" s="23">
        <v>3960</v>
      </c>
      <c r="F5" s="24">
        <f aca="true" t="shared" si="1" ref="F5:F12">IF(E5+C5&lt;&gt;0,100*(E5/(E5+C5)),".")</f>
        <v>38.23501013807087</v>
      </c>
      <c r="G5" s="25">
        <f aca="true" t="shared" si="2" ref="G5:G12">E5+C5</f>
        <v>10357</v>
      </c>
      <c r="H5" s="23">
        <v>511</v>
      </c>
      <c r="I5" s="24">
        <f aca="true" t="shared" si="3" ref="I5:I12">IF(H5+J5&lt;&gt;0,100*(H5/(H5+J5)),".")</f>
        <v>52.62615859938208</v>
      </c>
      <c r="J5" s="23">
        <v>460</v>
      </c>
      <c r="K5" s="24">
        <f aca="true" t="shared" si="4" ref="K5:K12">IF(J5+H5&lt;&gt;0,100*(J5/(J5+H5)),".")</f>
        <v>47.37384140061792</v>
      </c>
      <c r="L5" s="25">
        <f aca="true" t="shared" si="5" ref="L5:L12">J5+H5</f>
        <v>971</v>
      </c>
      <c r="M5" s="23">
        <v>6908</v>
      </c>
      <c r="N5" s="24">
        <f aca="true" t="shared" si="6" ref="N5:N12">IF(M5+O5&lt;&gt;0,100*(M5/(M5+O5)),".")</f>
        <v>60.9816384180791</v>
      </c>
      <c r="O5" s="23">
        <v>4420</v>
      </c>
      <c r="P5" s="26">
        <f aca="true" t="shared" si="7" ref="P5:P12">IF(O5+M5&lt;&gt;0,100*(O5/(O5+M5)),".")</f>
        <v>39.0183615819209</v>
      </c>
      <c r="Q5" s="25">
        <f aca="true" t="shared" si="8" ref="Q5:Q12">O5+M5</f>
        <v>11328</v>
      </c>
    </row>
    <row r="6" spans="1:17" ht="15" customHeight="1">
      <c r="A6" s="21"/>
      <c r="B6" s="22" t="s">
        <v>9</v>
      </c>
      <c r="C6" s="23">
        <v>3345</v>
      </c>
      <c r="D6" s="24">
        <f t="shared" si="0"/>
        <v>77.28743068391867</v>
      </c>
      <c r="E6" s="23">
        <v>983</v>
      </c>
      <c r="F6" s="24">
        <f t="shared" si="1"/>
        <v>22.71256931608133</v>
      </c>
      <c r="G6" s="25">
        <f t="shared" si="2"/>
        <v>4328</v>
      </c>
      <c r="H6" s="23">
        <v>373</v>
      </c>
      <c r="I6" s="24">
        <f t="shared" si="3"/>
        <v>73.86138613861387</v>
      </c>
      <c r="J6" s="23">
        <v>132</v>
      </c>
      <c r="K6" s="24">
        <f t="shared" si="4"/>
        <v>26.13861386138614</v>
      </c>
      <c r="L6" s="25">
        <f t="shared" si="5"/>
        <v>505</v>
      </c>
      <c r="M6" s="23">
        <v>3718</v>
      </c>
      <c r="N6" s="24">
        <f t="shared" si="6"/>
        <v>76.92944340989034</v>
      </c>
      <c r="O6" s="23">
        <v>1115</v>
      </c>
      <c r="P6" s="26">
        <f t="shared" si="7"/>
        <v>23.07055659010966</v>
      </c>
      <c r="Q6" s="25">
        <f t="shared" si="8"/>
        <v>4833</v>
      </c>
    </row>
    <row r="7" spans="1:17" ht="15" customHeight="1">
      <c r="A7" s="21"/>
      <c r="B7" s="22" t="s">
        <v>10</v>
      </c>
      <c r="C7" s="23">
        <v>184</v>
      </c>
      <c r="D7" s="24">
        <f t="shared" si="0"/>
        <v>40</v>
      </c>
      <c r="E7" s="23">
        <v>276</v>
      </c>
      <c r="F7" s="24">
        <f t="shared" si="1"/>
        <v>60</v>
      </c>
      <c r="G7" s="25">
        <f t="shared" si="2"/>
        <v>460</v>
      </c>
      <c r="H7" s="23">
        <v>0</v>
      </c>
      <c r="I7" s="24">
        <f t="shared" si="3"/>
        <v>0</v>
      </c>
      <c r="J7" s="23">
        <v>2</v>
      </c>
      <c r="K7" s="24">
        <f t="shared" si="4"/>
        <v>100</v>
      </c>
      <c r="L7" s="25">
        <f t="shared" si="5"/>
        <v>2</v>
      </c>
      <c r="M7" s="23">
        <v>184</v>
      </c>
      <c r="N7" s="24">
        <f t="shared" si="6"/>
        <v>39.82683982683983</v>
      </c>
      <c r="O7" s="23">
        <v>278</v>
      </c>
      <c r="P7" s="26">
        <f t="shared" si="7"/>
        <v>60.17316017316018</v>
      </c>
      <c r="Q7" s="25">
        <f t="shared" si="8"/>
        <v>462</v>
      </c>
    </row>
    <row r="8" spans="1:17" ht="15" customHeight="1">
      <c r="A8" s="21"/>
      <c r="B8" s="22" t="s">
        <v>11</v>
      </c>
      <c r="C8" s="23">
        <v>625</v>
      </c>
      <c r="D8" s="24">
        <f t="shared" si="0"/>
        <v>72.00460829493088</v>
      </c>
      <c r="E8" s="23">
        <v>243</v>
      </c>
      <c r="F8" s="24">
        <f t="shared" si="1"/>
        <v>27.99539170506912</v>
      </c>
      <c r="G8" s="25">
        <f t="shared" si="2"/>
        <v>868</v>
      </c>
      <c r="H8" s="23">
        <v>13</v>
      </c>
      <c r="I8" s="24">
        <f t="shared" si="3"/>
        <v>59.09090909090909</v>
      </c>
      <c r="J8" s="23">
        <v>9</v>
      </c>
      <c r="K8" s="24">
        <f t="shared" si="4"/>
        <v>40.909090909090914</v>
      </c>
      <c r="L8" s="25">
        <f t="shared" si="5"/>
        <v>22</v>
      </c>
      <c r="M8" s="23">
        <v>638</v>
      </c>
      <c r="N8" s="24">
        <f t="shared" si="6"/>
        <v>71.68539325842697</v>
      </c>
      <c r="O8" s="23">
        <v>252</v>
      </c>
      <c r="P8" s="26">
        <f t="shared" si="7"/>
        <v>28.314606741573034</v>
      </c>
      <c r="Q8" s="25">
        <f t="shared" si="8"/>
        <v>890</v>
      </c>
    </row>
    <row r="9" spans="1:17" ht="15" customHeight="1">
      <c r="A9" s="21"/>
      <c r="B9" s="22" t="s">
        <v>12</v>
      </c>
      <c r="C9" s="23">
        <v>45</v>
      </c>
      <c r="D9" s="24">
        <f t="shared" si="0"/>
        <v>5.98404255319149</v>
      </c>
      <c r="E9" s="23">
        <v>707</v>
      </c>
      <c r="F9" s="24">
        <f t="shared" si="1"/>
        <v>94.0159574468085</v>
      </c>
      <c r="G9" s="25">
        <f t="shared" si="2"/>
        <v>752</v>
      </c>
      <c r="H9" s="23">
        <v>3</v>
      </c>
      <c r="I9" s="24">
        <f t="shared" si="3"/>
        <v>15.789473684210526</v>
      </c>
      <c r="J9" s="23">
        <v>16</v>
      </c>
      <c r="K9" s="24">
        <f t="shared" si="4"/>
        <v>84.21052631578947</v>
      </c>
      <c r="L9" s="25">
        <f t="shared" si="5"/>
        <v>19</v>
      </c>
      <c r="M9" s="23">
        <v>48</v>
      </c>
      <c r="N9" s="24">
        <f t="shared" si="6"/>
        <v>6.22568093385214</v>
      </c>
      <c r="O9" s="23">
        <v>723</v>
      </c>
      <c r="P9" s="26">
        <f t="shared" si="7"/>
        <v>93.77431906614785</v>
      </c>
      <c r="Q9" s="25">
        <f t="shared" si="8"/>
        <v>771</v>
      </c>
    </row>
    <row r="10" spans="1:17" ht="15" customHeight="1">
      <c r="A10" s="21"/>
      <c r="B10" s="22" t="s">
        <v>13</v>
      </c>
      <c r="C10" s="23">
        <v>16</v>
      </c>
      <c r="D10" s="24">
        <f t="shared" si="0"/>
        <v>7.804878048780488</v>
      </c>
      <c r="E10" s="23">
        <v>189</v>
      </c>
      <c r="F10" s="24">
        <f t="shared" si="1"/>
        <v>92.19512195121952</v>
      </c>
      <c r="G10" s="25">
        <f t="shared" si="2"/>
        <v>205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16</v>
      </c>
      <c r="N10" s="24">
        <f t="shared" si="6"/>
        <v>7.804878048780488</v>
      </c>
      <c r="O10" s="23">
        <v>189</v>
      </c>
      <c r="P10" s="26">
        <f t="shared" si="7"/>
        <v>92.19512195121952</v>
      </c>
      <c r="Q10" s="25">
        <f t="shared" si="8"/>
        <v>205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10612</v>
      </c>
      <c r="D12" s="34">
        <f t="shared" si="0"/>
        <v>62.533883323512086</v>
      </c>
      <c r="E12" s="33">
        <f>SUM(E5:E11)</f>
        <v>6358</v>
      </c>
      <c r="F12" s="34">
        <f t="shared" si="1"/>
        <v>37.46611667648792</v>
      </c>
      <c r="G12" s="35">
        <f t="shared" si="2"/>
        <v>16970</v>
      </c>
      <c r="H12" s="33">
        <f>SUM(H5:H11)</f>
        <v>900</v>
      </c>
      <c r="I12" s="34">
        <f t="shared" si="3"/>
        <v>59.24950625411455</v>
      </c>
      <c r="J12" s="33">
        <f>SUM(J5:J11)</f>
        <v>619</v>
      </c>
      <c r="K12" s="34">
        <f t="shared" si="4"/>
        <v>40.75049374588545</v>
      </c>
      <c r="L12" s="35">
        <f t="shared" si="5"/>
        <v>1519</v>
      </c>
      <c r="M12" s="33">
        <f>SUM(M5:M11)</f>
        <v>11512</v>
      </c>
      <c r="N12" s="34">
        <f t="shared" si="6"/>
        <v>62.26404889393694</v>
      </c>
      <c r="O12" s="33">
        <f>SUM(O5:O11)</f>
        <v>6977</v>
      </c>
      <c r="P12" s="36">
        <f t="shared" si="7"/>
        <v>37.73595110606306</v>
      </c>
      <c r="Q12" s="35">
        <f t="shared" si="8"/>
        <v>18489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12:00&amp;RBrandenburg</oddHeader>
    <oddFooter>&amp;R&amp;10Tabelle 41.1 mw</oddFooter>
  </headerFooter>
  <legacyDrawing r:id="rId2"/>
  <oleObjects>
    <oleObject progId="Word.Document.8" shapeId="2047044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6"/>
  <dimension ref="A2:Q22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5295</v>
      </c>
      <c r="D5" s="24">
        <f aca="true" t="shared" si="0" ref="D5:D12">IF(C5+E5&lt;&gt;0,100*(C5/(C5+E5)),".")</f>
        <v>57.98926733106998</v>
      </c>
      <c r="E5" s="23">
        <v>3836</v>
      </c>
      <c r="F5" s="24">
        <f aca="true" t="shared" si="1" ref="F5:F12">IF(E5+C5&lt;&gt;0,100*(E5/(E5+C5)),".")</f>
        <v>42.01073266893002</v>
      </c>
      <c r="G5" s="25">
        <f aca="true" t="shared" si="2" ref="G5:G12">E5+C5</f>
        <v>9131</v>
      </c>
      <c r="H5" s="23">
        <v>531</v>
      </c>
      <c r="I5" s="24">
        <f aca="true" t="shared" si="3" ref="I5:I12">IF(H5+J5&lt;&gt;0,100*(H5/(H5+J5)),".")</f>
        <v>51.553398058252434</v>
      </c>
      <c r="J5" s="23">
        <v>499</v>
      </c>
      <c r="K5" s="24">
        <f aca="true" t="shared" si="4" ref="K5:K12">IF(J5+H5&lt;&gt;0,100*(J5/(J5+H5)),".")</f>
        <v>48.44660194174757</v>
      </c>
      <c r="L5" s="25">
        <f aca="true" t="shared" si="5" ref="L5:L12">J5+H5</f>
        <v>1030</v>
      </c>
      <c r="M5" s="23">
        <v>5826</v>
      </c>
      <c r="N5" s="24">
        <f aca="true" t="shared" si="6" ref="N5:N12">IF(M5+O5&lt;&gt;0,100*(M5/(M5+O5)),".")</f>
        <v>57.336876291703575</v>
      </c>
      <c r="O5" s="23">
        <v>4335</v>
      </c>
      <c r="P5" s="26">
        <f aca="true" t="shared" si="7" ref="P5:P12">IF(O5+M5&lt;&gt;0,100*(O5/(O5+M5)),".")</f>
        <v>42.66312370829643</v>
      </c>
      <c r="Q5" s="25">
        <f aca="true" t="shared" si="8" ref="Q5:Q12">O5+M5</f>
        <v>10161</v>
      </c>
    </row>
    <row r="6" spans="1:17" ht="15" customHeight="1">
      <c r="A6" s="21"/>
      <c r="B6" s="22" t="s">
        <v>9</v>
      </c>
      <c r="C6" s="23">
        <v>2794</v>
      </c>
      <c r="D6" s="24">
        <f t="shared" si="0"/>
        <v>76.40142193054416</v>
      </c>
      <c r="E6" s="23">
        <v>863</v>
      </c>
      <c r="F6" s="24">
        <f t="shared" si="1"/>
        <v>23.59857806945584</v>
      </c>
      <c r="G6" s="25">
        <f t="shared" si="2"/>
        <v>3657</v>
      </c>
      <c r="H6" s="23">
        <v>190</v>
      </c>
      <c r="I6" s="24">
        <f t="shared" si="3"/>
        <v>73.92996108949417</v>
      </c>
      <c r="J6" s="23">
        <v>67</v>
      </c>
      <c r="K6" s="24">
        <f t="shared" si="4"/>
        <v>26.07003891050584</v>
      </c>
      <c r="L6" s="25">
        <f t="shared" si="5"/>
        <v>257</v>
      </c>
      <c r="M6" s="23">
        <v>2984</v>
      </c>
      <c r="N6" s="24">
        <f t="shared" si="6"/>
        <v>76.23914154317833</v>
      </c>
      <c r="O6" s="23">
        <v>930</v>
      </c>
      <c r="P6" s="26">
        <f t="shared" si="7"/>
        <v>23.760858456821666</v>
      </c>
      <c r="Q6" s="25">
        <f t="shared" si="8"/>
        <v>3914</v>
      </c>
    </row>
    <row r="7" spans="1:17" ht="15" customHeight="1">
      <c r="A7" s="21"/>
      <c r="B7" s="22" t="s">
        <v>10</v>
      </c>
      <c r="C7" s="23">
        <v>166</v>
      </c>
      <c r="D7" s="24">
        <f t="shared" si="0"/>
        <v>34.65553235908142</v>
      </c>
      <c r="E7" s="23">
        <v>313</v>
      </c>
      <c r="F7" s="24">
        <f t="shared" si="1"/>
        <v>65.34446764091858</v>
      </c>
      <c r="G7" s="25">
        <f t="shared" si="2"/>
        <v>479</v>
      </c>
      <c r="H7" s="23">
        <v>0</v>
      </c>
      <c r="I7" s="24">
        <f t="shared" si="3"/>
        <v>0</v>
      </c>
      <c r="J7" s="23">
        <v>2</v>
      </c>
      <c r="K7" s="24">
        <f t="shared" si="4"/>
        <v>100</v>
      </c>
      <c r="L7" s="25">
        <f t="shared" si="5"/>
        <v>2</v>
      </c>
      <c r="M7" s="23">
        <v>166</v>
      </c>
      <c r="N7" s="24">
        <f t="shared" si="6"/>
        <v>34.511434511434516</v>
      </c>
      <c r="O7" s="23">
        <v>315</v>
      </c>
      <c r="P7" s="26">
        <f t="shared" si="7"/>
        <v>65.48856548856548</v>
      </c>
      <c r="Q7" s="25">
        <f t="shared" si="8"/>
        <v>481</v>
      </c>
    </row>
    <row r="8" spans="1:17" ht="15" customHeight="1">
      <c r="A8" s="21"/>
      <c r="B8" s="22" t="s">
        <v>11</v>
      </c>
      <c r="C8" s="23">
        <v>507</v>
      </c>
      <c r="D8" s="24">
        <f t="shared" si="0"/>
        <v>79.21875</v>
      </c>
      <c r="E8" s="23">
        <v>133</v>
      </c>
      <c r="F8" s="24">
        <f t="shared" si="1"/>
        <v>20.78125</v>
      </c>
      <c r="G8" s="25">
        <f t="shared" si="2"/>
        <v>640</v>
      </c>
      <c r="H8" s="23">
        <v>27</v>
      </c>
      <c r="I8" s="24">
        <f t="shared" si="3"/>
        <v>75</v>
      </c>
      <c r="J8" s="23">
        <v>9</v>
      </c>
      <c r="K8" s="24">
        <f t="shared" si="4"/>
        <v>25</v>
      </c>
      <c r="L8" s="25">
        <f t="shared" si="5"/>
        <v>36</v>
      </c>
      <c r="M8" s="23">
        <v>534</v>
      </c>
      <c r="N8" s="24">
        <f t="shared" si="6"/>
        <v>78.99408284023669</v>
      </c>
      <c r="O8" s="23">
        <v>142</v>
      </c>
      <c r="P8" s="26">
        <f t="shared" si="7"/>
        <v>21.005917159763314</v>
      </c>
      <c r="Q8" s="25">
        <f t="shared" si="8"/>
        <v>676</v>
      </c>
    </row>
    <row r="9" spans="1:17" ht="15" customHeight="1">
      <c r="A9" s="21"/>
      <c r="B9" s="22" t="s">
        <v>12</v>
      </c>
      <c r="C9" s="23">
        <v>47</v>
      </c>
      <c r="D9" s="24">
        <f t="shared" si="0"/>
        <v>8.377896613190732</v>
      </c>
      <c r="E9" s="23">
        <v>514</v>
      </c>
      <c r="F9" s="24">
        <f t="shared" si="1"/>
        <v>91.62210338680927</v>
      </c>
      <c r="G9" s="25">
        <f t="shared" si="2"/>
        <v>561</v>
      </c>
      <c r="H9" s="23">
        <v>3</v>
      </c>
      <c r="I9" s="24">
        <f t="shared" si="3"/>
        <v>30</v>
      </c>
      <c r="J9" s="23">
        <v>7</v>
      </c>
      <c r="K9" s="24">
        <f t="shared" si="4"/>
        <v>70</v>
      </c>
      <c r="L9" s="25">
        <f t="shared" si="5"/>
        <v>10</v>
      </c>
      <c r="M9" s="23">
        <v>50</v>
      </c>
      <c r="N9" s="24">
        <f t="shared" si="6"/>
        <v>8.756567425569177</v>
      </c>
      <c r="O9" s="23">
        <v>521</v>
      </c>
      <c r="P9" s="26">
        <f t="shared" si="7"/>
        <v>91.24343257443083</v>
      </c>
      <c r="Q9" s="25">
        <f t="shared" si="8"/>
        <v>571</v>
      </c>
    </row>
    <row r="10" spans="1:17" ht="15" customHeight="1">
      <c r="A10" s="21"/>
      <c r="B10" s="22" t="s">
        <v>13</v>
      </c>
      <c r="C10" s="23">
        <v>24</v>
      </c>
      <c r="D10" s="24">
        <f t="shared" si="0"/>
        <v>9.67741935483871</v>
      </c>
      <c r="E10" s="23">
        <v>224</v>
      </c>
      <c r="F10" s="24">
        <f t="shared" si="1"/>
        <v>90.32258064516128</v>
      </c>
      <c r="G10" s="25">
        <f t="shared" si="2"/>
        <v>248</v>
      </c>
      <c r="H10" s="23">
        <v>0</v>
      </c>
      <c r="I10" s="24">
        <f t="shared" si="3"/>
        <v>0</v>
      </c>
      <c r="J10" s="23">
        <v>3</v>
      </c>
      <c r="K10" s="24">
        <f t="shared" si="4"/>
        <v>100</v>
      </c>
      <c r="L10" s="25">
        <f t="shared" si="5"/>
        <v>3</v>
      </c>
      <c r="M10" s="23">
        <v>24</v>
      </c>
      <c r="N10" s="24">
        <f t="shared" si="6"/>
        <v>9.56175298804781</v>
      </c>
      <c r="O10" s="23">
        <v>227</v>
      </c>
      <c r="P10" s="26">
        <f t="shared" si="7"/>
        <v>90.43824701195219</v>
      </c>
      <c r="Q10" s="25">
        <f t="shared" si="8"/>
        <v>251</v>
      </c>
    </row>
    <row r="11" spans="1:17" ht="15" customHeight="1">
      <c r="A11" s="21"/>
      <c r="B11" s="27" t="s">
        <v>14</v>
      </c>
      <c r="C11" s="28">
        <v>26</v>
      </c>
      <c r="D11" s="29">
        <f t="shared" si="0"/>
        <v>89.65517241379311</v>
      </c>
      <c r="E11" s="28">
        <v>3</v>
      </c>
      <c r="F11" s="29">
        <f t="shared" si="1"/>
        <v>10.344827586206897</v>
      </c>
      <c r="G11" s="25">
        <f t="shared" si="2"/>
        <v>29</v>
      </c>
      <c r="H11" s="28">
        <v>2</v>
      </c>
      <c r="I11" s="29">
        <f t="shared" si="3"/>
        <v>100</v>
      </c>
      <c r="J11" s="28">
        <v>0</v>
      </c>
      <c r="K11" s="29">
        <f t="shared" si="4"/>
        <v>0</v>
      </c>
      <c r="L11" s="25">
        <f t="shared" si="5"/>
        <v>2</v>
      </c>
      <c r="M11" s="28">
        <v>28</v>
      </c>
      <c r="N11" s="29">
        <f t="shared" si="6"/>
        <v>90.32258064516128</v>
      </c>
      <c r="O11" s="28">
        <v>3</v>
      </c>
      <c r="P11" s="30">
        <f t="shared" si="7"/>
        <v>9.67741935483871</v>
      </c>
      <c r="Q11" s="25">
        <f t="shared" si="8"/>
        <v>31</v>
      </c>
    </row>
    <row r="12" spans="1:17" s="37" customFormat="1" ht="15" customHeight="1">
      <c r="A12" s="31"/>
      <c r="B12" s="32" t="s">
        <v>15</v>
      </c>
      <c r="C12" s="33">
        <f>SUM(C5:C11)</f>
        <v>8859</v>
      </c>
      <c r="D12" s="34">
        <f t="shared" si="0"/>
        <v>60.08138351983723</v>
      </c>
      <c r="E12" s="33">
        <f>SUM(E5:E11)</f>
        <v>5886</v>
      </c>
      <c r="F12" s="34">
        <f t="shared" si="1"/>
        <v>39.91861648016277</v>
      </c>
      <c r="G12" s="35">
        <f t="shared" si="2"/>
        <v>14745</v>
      </c>
      <c r="H12" s="33">
        <f>SUM(H5:H11)</f>
        <v>753</v>
      </c>
      <c r="I12" s="34">
        <f t="shared" si="3"/>
        <v>56.19402985074626</v>
      </c>
      <c r="J12" s="33">
        <f>SUM(J5:J11)</f>
        <v>587</v>
      </c>
      <c r="K12" s="34">
        <f t="shared" si="4"/>
        <v>43.80597014925373</v>
      </c>
      <c r="L12" s="35">
        <f t="shared" si="5"/>
        <v>1340</v>
      </c>
      <c r="M12" s="33">
        <f>SUM(M5:M11)</f>
        <v>9612</v>
      </c>
      <c r="N12" s="34">
        <f t="shared" si="6"/>
        <v>59.757538078955555</v>
      </c>
      <c r="O12" s="33">
        <f>SUM(O5:O11)</f>
        <v>6473</v>
      </c>
      <c r="P12" s="36">
        <f t="shared" si="7"/>
        <v>40.24246192104445</v>
      </c>
      <c r="Q12" s="35">
        <f t="shared" si="8"/>
        <v>16085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12:00&amp;RMecklenburg-Vorpommern</oddHeader>
    <oddFooter>&amp;R&amp;10Tabelle 41.1 mw</oddFooter>
  </headerFooter>
  <legacyDrawing r:id="rId2"/>
  <oleObjects>
    <oleObject progId="Word.Document.8" shapeId="2047048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7"/>
  <dimension ref="A2:Q22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11446</v>
      </c>
      <c r="D5" s="24">
        <f aca="true" t="shared" si="0" ref="D5:D12">IF(C5+E5&lt;&gt;0,100*(C5/(C5+E5)),".")</f>
        <v>61.923826011685776</v>
      </c>
      <c r="E5" s="23">
        <v>7038</v>
      </c>
      <c r="F5" s="24">
        <f aca="true" t="shared" si="1" ref="F5:F12">IF(E5+C5&lt;&gt;0,100*(E5/(E5+C5)),".")</f>
        <v>38.07617398831422</v>
      </c>
      <c r="G5" s="25">
        <f aca="true" t="shared" si="2" ref="G5:G12">E5+C5</f>
        <v>18484</v>
      </c>
      <c r="H5" s="23">
        <v>1262</v>
      </c>
      <c r="I5" s="24">
        <f aca="true" t="shared" si="3" ref="I5:I12">IF(H5+J5&lt;&gt;0,100*(H5/(H5+J5)),".")</f>
        <v>60.41168022977501</v>
      </c>
      <c r="J5" s="23">
        <v>827</v>
      </c>
      <c r="K5" s="24">
        <f aca="true" t="shared" si="4" ref="K5:K12">IF(J5+H5&lt;&gt;0,100*(J5/(J5+H5)),".")</f>
        <v>39.58831977022499</v>
      </c>
      <c r="L5" s="25">
        <f aca="true" t="shared" si="5" ref="L5:L12">J5+H5</f>
        <v>2089</v>
      </c>
      <c r="M5" s="23">
        <v>12708</v>
      </c>
      <c r="N5" s="24">
        <f aca="true" t="shared" si="6" ref="N5:N12">IF(M5+O5&lt;&gt;0,100*(M5/(M5+O5)),".")</f>
        <v>61.770281436834686</v>
      </c>
      <c r="O5" s="23">
        <v>7865</v>
      </c>
      <c r="P5" s="26">
        <f aca="true" t="shared" si="7" ref="P5:P12">IF(O5+M5&lt;&gt;0,100*(O5/(O5+M5)),".")</f>
        <v>38.229718563165314</v>
      </c>
      <c r="Q5" s="25">
        <f aca="true" t="shared" si="8" ref="Q5:Q12">O5+M5</f>
        <v>20573</v>
      </c>
    </row>
    <row r="6" spans="1:17" ht="15" customHeight="1">
      <c r="A6" s="21"/>
      <c r="B6" s="22" t="s">
        <v>9</v>
      </c>
      <c r="C6" s="23">
        <v>5050</v>
      </c>
      <c r="D6" s="24">
        <f t="shared" si="0"/>
        <v>74.00351699882766</v>
      </c>
      <c r="E6" s="23">
        <v>1774</v>
      </c>
      <c r="F6" s="24">
        <f t="shared" si="1"/>
        <v>25.996483001172333</v>
      </c>
      <c r="G6" s="25">
        <f t="shared" si="2"/>
        <v>6824</v>
      </c>
      <c r="H6" s="23">
        <v>750</v>
      </c>
      <c r="I6" s="24">
        <f t="shared" si="3"/>
        <v>79.7872340425532</v>
      </c>
      <c r="J6" s="23">
        <v>190</v>
      </c>
      <c r="K6" s="24">
        <f t="shared" si="4"/>
        <v>20.212765957446805</v>
      </c>
      <c r="L6" s="25">
        <f t="shared" si="5"/>
        <v>940</v>
      </c>
      <c r="M6" s="23">
        <v>5800</v>
      </c>
      <c r="N6" s="24">
        <f t="shared" si="6"/>
        <v>74.70376094796497</v>
      </c>
      <c r="O6" s="23">
        <v>1964</v>
      </c>
      <c r="P6" s="26">
        <f t="shared" si="7"/>
        <v>25.296239052035034</v>
      </c>
      <c r="Q6" s="25">
        <f t="shared" si="8"/>
        <v>7764</v>
      </c>
    </row>
    <row r="7" spans="1:17" ht="15" customHeight="1">
      <c r="A7" s="21"/>
      <c r="B7" s="22" t="s">
        <v>10</v>
      </c>
      <c r="C7" s="23">
        <v>257</v>
      </c>
      <c r="D7" s="24">
        <f t="shared" si="0"/>
        <v>32.57287705956908</v>
      </c>
      <c r="E7" s="23">
        <v>532</v>
      </c>
      <c r="F7" s="24">
        <f t="shared" si="1"/>
        <v>67.42712294043093</v>
      </c>
      <c r="G7" s="25">
        <f t="shared" si="2"/>
        <v>789</v>
      </c>
      <c r="H7" s="23">
        <v>1</v>
      </c>
      <c r="I7" s="24">
        <f t="shared" si="3"/>
        <v>50</v>
      </c>
      <c r="J7" s="23">
        <v>1</v>
      </c>
      <c r="K7" s="24">
        <f t="shared" si="4"/>
        <v>50</v>
      </c>
      <c r="L7" s="25">
        <f t="shared" si="5"/>
        <v>2</v>
      </c>
      <c r="M7" s="23">
        <v>258</v>
      </c>
      <c r="N7" s="24">
        <f t="shared" si="6"/>
        <v>32.61694058154235</v>
      </c>
      <c r="O7" s="23">
        <v>533</v>
      </c>
      <c r="P7" s="26">
        <f t="shared" si="7"/>
        <v>67.38305941845765</v>
      </c>
      <c r="Q7" s="25">
        <f t="shared" si="8"/>
        <v>791</v>
      </c>
    </row>
    <row r="8" spans="1:17" ht="15" customHeight="1">
      <c r="A8" s="21"/>
      <c r="B8" s="22" t="s">
        <v>11</v>
      </c>
      <c r="C8" s="23">
        <v>846</v>
      </c>
      <c r="D8" s="24">
        <f t="shared" si="0"/>
        <v>69.62962962962963</v>
      </c>
      <c r="E8" s="23">
        <v>369</v>
      </c>
      <c r="F8" s="24">
        <f t="shared" si="1"/>
        <v>30.37037037037037</v>
      </c>
      <c r="G8" s="25">
        <f t="shared" si="2"/>
        <v>1215</v>
      </c>
      <c r="H8" s="23">
        <v>114</v>
      </c>
      <c r="I8" s="24">
        <f t="shared" si="3"/>
        <v>68.26347305389223</v>
      </c>
      <c r="J8" s="23">
        <v>53</v>
      </c>
      <c r="K8" s="24">
        <f t="shared" si="4"/>
        <v>31.736526946107784</v>
      </c>
      <c r="L8" s="25">
        <f t="shared" si="5"/>
        <v>167</v>
      </c>
      <c r="M8" s="23">
        <v>960</v>
      </c>
      <c r="N8" s="24">
        <f t="shared" si="6"/>
        <v>69.46454413892909</v>
      </c>
      <c r="O8" s="23">
        <v>422</v>
      </c>
      <c r="P8" s="26">
        <f t="shared" si="7"/>
        <v>30.535455861070908</v>
      </c>
      <c r="Q8" s="25">
        <f t="shared" si="8"/>
        <v>1382</v>
      </c>
    </row>
    <row r="9" spans="1:17" ht="15" customHeight="1">
      <c r="A9" s="21"/>
      <c r="B9" s="22" t="s">
        <v>12</v>
      </c>
      <c r="C9" s="23">
        <v>71</v>
      </c>
      <c r="D9" s="24">
        <f t="shared" si="0"/>
        <v>6.666666666666667</v>
      </c>
      <c r="E9" s="23">
        <v>994</v>
      </c>
      <c r="F9" s="24">
        <f t="shared" si="1"/>
        <v>93.33333333333333</v>
      </c>
      <c r="G9" s="25">
        <f t="shared" si="2"/>
        <v>1065</v>
      </c>
      <c r="H9" s="23">
        <v>4</v>
      </c>
      <c r="I9" s="24">
        <f t="shared" si="3"/>
        <v>13.333333333333334</v>
      </c>
      <c r="J9" s="23">
        <v>26</v>
      </c>
      <c r="K9" s="24">
        <f t="shared" si="4"/>
        <v>86.66666666666667</v>
      </c>
      <c r="L9" s="25">
        <f t="shared" si="5"/>
        <v>30</v>
      </c>
      <c r="M9" s="23">
        <v>75</v>
      </c>
      <c r="N9" s="24">
        <f t="shared" si="6"/>
        <v>6.8493150684931505</v>
      </c>
      <c r="O9" s="23">
        <v>1020</v>
      </c>
      <c r="P9" s="26">
        <f t="shared" si="7"/>
        <v>93.15068493150685</v>
      </c>
      <c r="Q9" s="25">
        <f t="shared" si="8"/>
        <v>1095</v>
      </c>
    </row>
    <row r="10" spans="1:17" ht="15" customHeight="1">
      <c r="A10" s="21"/>
      <c r="B10" s="22" t="s">
        <v>13</v>
      </c>
      <c r="C10" s="23">
        <v>36</v>
      </c>
      <c r="D10" s="24">
        <f t="shared" si="0"/>
        <v>9.863013698630137</v>
      </c>
      <c r="E10" s="23">
        <v>329</v>
      </c>
      <c r="F10" s="24">
        <f t="shared" si="1"/>
        <v>90.13698630136986</v>
      </c>
      <c r="G10" s="25">
        <f t="shared" si="2"/>
        <v>365</v>
      </c>
      <c r="H10" s="23">
        <v>2</v>
      </c>
      <c r="I10" s="24">
        <f t="shared" si="3"/>
        <v>5.405405405405405</v>
      </c>
      <c r="J10" s="23">
        <v>35</v>
      </c>
      <c r="K10" s="24">
        <f t="shared" si="4"/>
        <v>94.5945945945946</v>
      </c>
      <c r="L10" s="25">
        <f t="shared" si="5"/>
        <v>37</v>
      </c>
      <c r="M10" s="23">
        <v>38</v>
      </c>
      <c r="N10" s="24">
        <f t="shared" si="6"/>
        <v>9.45273631840796</v>
      </c>
      <c r="O10" s="23">
        <v>364</v>
      </c>
      <c r="P10" s="26">
        <f t="shared" si="7"/>
        <v>90.54726368159204</v>
      </c>
      <c r="Q10" s="25">
        <f t="shared" si="8"/>
        <v>402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17706</v>
      </c>
      <c r="D12" s="34">
        <f t="shared" si="0"/>
        <v>61.60322872451465</v>
      </c>
      <c r="E12" s="33">
        <f>SUM(E5:E11)</f>
        <v>11036</v>
      </c>
      <c r="F12" s="34">
        <f t="shared" si="1"/>
        <v>38.39677127548535</v>
      </c>
      <c r="G12" s="35">
        <f t="shared" si="2"/>
        <v>28742</v>
      </c>
      <c r="H12" s="33">
        <f>SUM(H5:H11)</f>
        <v>2133</v>
      </c>
      <c r="I12" s="34">
        <f t="shared" si="3"/>
        <v>65.3292496171516</v>
      </c>
      <c r="J12" s="33">
        <f>SUM(J5:J11)</f>
        <v>1132</v>
      </c>
      <c r="K12" s="34">
        <f t="shared" si="4"/>
        <v>34.67075038284839</v>
      </c>
      <c r="L12" s="35">
        <f t="shared" si="5"/>
        <v>3265</v>
      </c>
      <c r="M12" s="33">
        <f>SUM(M5:M11)</f>
        <v>19839</v>
      </c>
      <c r="N12" s="34">
        <f t="shared" si="6"/>
        <v>61.98331614959227</v>
      </c>
      <c r="O12" s="33">
        <f>SUM(O5:O11)</f>
        <v>12168</v>
      </c>
      <c r="P12" s="36">
        <f t="shared" si="7"/>
        <v>38.01668385040772</v>
      </c>
      <c r="Q12" s="35">
        <f t="shared" si="8"/>
        <v>32007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12:00&amp;RSachsen</oddHeader>
    <oddFooter>&amp;R&amp;10Tabelle 41.1 mw</oddFooter>
  </headerFooter>
  <legacyDrawing r:id="rId2"/>
  <oleObjects>
    <oleObject progId="Word.Document.8" shapeId="2047051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8"/>
  <dimension ref="A2:Q22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6496</v>
      </c>
      <c r="D5" s="24">
        <f aca="true" t="shared" si="0" ref="D5:D12">IF(C5+E5&lt;&gt;0,100*(C5/(C5+E5)),".")</f>
        <v>60.10918848894236</v>
      </c>
      <c r="E5" s="23">
        <v>4311</v>
      </c>
      <c r="F5" s="24">
        <f aca="true" t="shared" si="1" ref="F5:F12">IF(E5+C5&lt;&gt;0,100*(E5/(E5+C5)),".")</f>
        <v>39.89081151105765</v>
      </c>
      <c r="G5" s="25">
        <f aca="true" t="shared" si="2" ref="G5:G12">E5+C5</f>
        <v>10807</v>
      </c>
      <c r="H5" s="23">
        <v>491</v>
      </c>
      <c r="I5" s="24">
        <f aca="true" t="shared" si="3" ref="I5:I12">IF(H5+J5&lt;&gt;0,100*(H5/(H5+J5)),".")</f>
        <v>51.629863301787594</v>
      </c>
      <c r="J5" s="23">
        <v>460</v>
      </c>
      <c r="K5" s="24">
        <f aca="true" t="shared" si="4" ref="K5:K12">IF(J5+H5&lt;&gt;0,100*(J5/(J5+H5)),".")</f>
        <v>48.370136698212406</v>
      </c>
      <c r="L5" s="25">
        <f aca="true" t="shared" si="5" ref="L5:L12">J5+H5</f>
        <v>951</v>
      </c>
      <c r="M5" s="23">
        <v>6987</v>
      </c>
      <c r="N5" s="24">
        <f aca="true" t="shared" si="6" ref="N5:N12">IF(M5+O5&lt;&gt;0,100*(M5/(M5+O5)),".")</f>
        <v>59.42337132165334</v>
      </c>
      <c r="O5" s="23">
        <v>4771</v>
      </c>
      <c r="P5" s="26">
        <f aca="true" t="shared" si="7" ref="P5:P12">IF(O5+M5&lt;&gt;0,100*(O5/(O5+M5)),".")</f>
        <v>40.57662867834666</v>
      </c>
      <c r="Q5" s="25">
        <f aca="true" t="shared" si="8" ref="Q5:Q12">O5+M5</f>
        <v>11758</v>
      </c>
    </row>
    <row r="6" spans="1:17" ht="15" customHeight="1">
      <c r="A6" s="21"/>
      <c r="B6" s="22" t="s">
        <v>9</v>
      </c>
      <c r="C6" s="23">
        <v>3752</v>
      </c>
      <c r="D6" s="24">
        <f t="shared" si="0"/>
        <v>76.9798933114485</v>
      </c>
      <c r="E6" s="23">
        <v>1122</v>
      </c>
      <c r="F6" s="24">
        <f t="shared" si="1"/>
        <v>23.020106688551497</v>
      </c>
      <c r="G6" s="25">
        <f t="shared" si="2"/>
        <v>4874</v>
      </c>
      <c r="H6" s="23">
        <v>368</v>
      </c>
      <c r="I6" s="24">
        <f t="shared" si="3"/>
        <v>72.44094488188976</v>
      </c>
      <c r="J6" s="23">
        <v>140</v>
      </c>
      <c r="K6" s="24">
        <f t="shared" si="4"/>
        <v>27.559055118110237</v>
      </c>
      <c r="L6" s="25">
        <f t="shared" si="5"/>
        <v>508</v>
      </c>
      <c r="M6" s="23">
        <v>4120</v>
      </c>
      <c r="N6" s="24">
        <f t="shared" si="6"/>
        <v>76.55146785581567</v>
      </c>
      <c r="O6" s="23">
        <v>1262</v>
      </c>
      <c r="P6" s="26">
        <f t="shared" si="7"/>
        <v>23.448532144184316</v>
      </c>
      <c r="Q6" s="25">
        <f t="shared" si="8"/>
        <v>5382</v>
      </c>
    </row>
    <row r="7" spans="1:17" ht="15" customHeight="1">
      <c r="A7" s="21"/>
      <c r="B7" s="22" t="s">
        <v>10</v>
      </c>
      <c r="C7" s="23">
        <v>168</v>
      </c>
      <c r="D7" s="24">
        <f t="shared" si="0"/>
        <v>37.41648106904232</v>
      </c>
      <c r="E7" s="23">
        <v>281</v>
      </c>
      <c r="F7" s="24">
        <f t="shared" si="1"/>
        <v>62.58351893095768</v>
      </c>
      <c r="G7" s="25">
        <f t="shared" si="2"/>
        <v>449</v>
      </c>
      <c r="H7" s="23">
        <v>8</v>
      </c>
      <c r="I7" s="24">
        <f t="shared" si="3"/>
        <v>40</v>
      </c>
      <c r="J7" s="23">
        <v>12</v>
      </c>
      <c r="K7" s="24">
        <f t="shared" si="4"/>
        <v>60</v>
      </c>
      <c r="L7" s="25">
        <f t="shared" si="5"/>
        <v>20</v>
      </c>
      <c r="M7" s="23">
        <v>176</v>
      </c>
      <c r="N7" s="24">
        <f t="shared" si="6"/>
        <v>37.52665245202559</v>
      </c>
      <c r="O7" s="23">
        <v>293</v>
      </c>
      <c r="P7" s="26">
        <f t="shared" si="7"/>
        <v>62.47334754797441</v>
      </c>
      <c r="Q7" s="25">
        <f t="shared" si="8"/>
        <v>469</v>
      </c>
    </row>
    <row r="8" spans="1:17" ht="15" customHeight="1">
      <c r="A8" s="21"/>
      <c r="B8" s="22" t="s">
        <v>11</v>
      </c>
      <c r="C8" s="23">
        <v>410</v>
      </c>
      <c r="D8" s="24">
        <f t="shared" si="0"/>
        <v>76.92307692307693</v>
      </c>
      <c r="E8" s="23">
        <v>123</v>
      </c>
      <c r="F8" s="24">
        <f t="shared" si="1"/>
        <v>23.076923076923077</v>
      </c>
      <c r="G8" s="25">
        <f t="shared" si="2"/>
        <v>533</v>
      </c>
      <c r="H8" s="23">
        <v>38</v>
      </c>
      <c r="I8" s="24">
        <f t="shared" si="3"/>
        <v>62.295081967213115</v>
      </c>
      <c r="J8" s="23">
        <v>23</v>
      </c>
      <c r="K8" s="24">
        <f t="shared" si="4"/>
        <v>37.704918032786885</v>
      </c>
      <c r="L8" s="25">
        <f t="shared" si="5"/>
        <v>61</v>
      </c>
      <c r="M8" s="23">
        <v>448</v>
      </c>
      <c r="N8" s="24">
        <f t="shared" si="6"/>
        <v>75.42087542087542</v>
      </c>
      <c r="O8" s="23">
        <v>146</v>
      </c>
      <c r="P8" s="26">
        <f t="shared" si="7"/>
        <v>24.579124579124578</v>
      </c>
      <c r="Q8" s="25">
        <f t="shared" si="8"/>
        <v>594</v>
      </c>
    </row>
    <row r="9" spans="1:17" ht="15" customHeight="1">
      <c r="A9" s="21"/>
      <c r="B9" s="22" t="s">
        <v>12</v>
      </c>
      <c r="C9" s="23">
        <v>45</v>
      </c>
      <c r="D9" s="24">
        <f t="shared" si="0"/>
        <v>6.787330316742081</v>
      </c>
      <c r="E9" s="23">
        <v>618</v>
      </c>
      <c r="F9" s="24">
        <f t="shared" si="1"/>
        <v>93.21266968325791</v>
      </c>
      <c r="G9" s="25">
        <f t="shared" si="2"/>
        <v>663</v>
      </c>
      <c r="H9" s="23">
        <v>3</v>
      </c>
      <c r="I9" s="24">
        <f t="shared" si="3"/>
        <v>9.67741935483871</v>
      </c>
      <c r="J9" s="23">
        <v>28</v>
      </c>
      <c r="K9" s="24">
        <f t="shared" si="4"/>
        <v>90.32258064516128</v>
      </c>
      <c r="L9" s="25">
        <f t="shared" si="5"/>
        <v>31</v>
      </c>
      <c r="M9" s="23">
        <v>48</v>
      </c>
      <c r="N9" s="24">
        <f t="shared" si="6"/>
        <v>6.9164265129683</v>
      </c>
      <c r="O9" s="23">
        <v>646</v>
      </c>
      <c r="P9" s="26">
        <f t="shared" si="7"/>
        <v>93.0835734870317</v>
      </c>
      <c r="Q9" s="25">
        <f t="shared" si="8"/>
        <v>694</v>
      </c>
    </row>
    <row r="10" spans="1:17" ht="15" customHeight="1">
      <c r="A10" s="21"/>
      <c r="B10" s="22" t="s">
        <v>13</v>
      </c>
      <c r="C10" s="23">
        <v>32</v>
      </c>
      <c r="D10" s="24">
        <f t="shared" si="0"/>
        <v>17.02127659574468</v>
      </c>
      <c r="E10" s="23">
        <v>156</v>
      </c>
      <c r="F10" s="24">
        <f t="shared" si="1"/>
        <v>82.97872340425532</v>
      </c>
      <c r="G10" s="25">
        <f t="shared" si="2"/>
        <v>188</v>
      </c>
      <c r="H10" s="23">
        <v>2</v>
      </c>
      <c r="I10" s="24">
        <f t="shared" si="3"/>
        <v>8</v>
      </c>
      <c r="J10" s="23">
        <v>23</v>
      </c>
      <c r="K10" s="24">
        <f t="shared" si="4"/>
        <v>92</v>
      </c>
      <c r="L10" s="25">
        <f t="shared" si="5"/>
        <v>25</v>
      </c>
      <c r="M10" s="23">
        <v>34</v>
      </c>
      <c r="N10" s="24">
        <f t="shared" si="6"/>
        <v>15.96244131455399</v>
      </c>
      <c r="O10" s="23">
        <v>179</v>
      </c>
      <c r="P10" s="26">
        <f t="shared" si="7"/>
        <v>84.03755868544602</v>
      </c>
      <c r="Q10" s="25">
        <f t="shared" si="8"/>
        <v>213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10903</v>
      </c>
      <c r="D12" s="34">
        <f t="shared" si="0"/>
        <v>62.253054699097866</v>
      </c>
      <c r="E12" s="33">
        <f>SUM(E5:E11)</f>
        <v>6611</v>
      </c>
      <c r="F12" s="34">
        <f t="shared" si="1"/>
        <v>37.746945300902134</v>
      </c>
      <c r="G12" s="35">
        <f t="shared" si="2"/>
        <v>17514</v>
      </c>
      <c r="H12" s="33">
        <f>SUM(H5:H11)</f>
        <v>910</v>
      </c>
      <c r="I12" s="34">
        <f t="shared" si="3"/>
        <v>57.01754385964912</v>
      </c>
      <c r="J12" s="33">
        <f>SUM(J5:J11)</f>
        <v>686</v>
      </c>
      <c r="K12" s="34">
        <f t="shared" si="4"/>
        <v>42.98245614035088</v>
      </c>
      <c r="L12" s="35">
        <f t="shared" si="5"/>
        <v>1596</v>
      </c>
      <c r="M12" s="33">
        <f>SUM(M5:M11)</f>
        <v>11813</v>
      </c>
      <c r="N12" s="34">
        <f t="shared" si="6"/>
        <v>61.81580324437467</v>
      </c>
      <c r="O12" s="33">
        <f>SUM(O5:O11)</f>
        <v>7297</v>
      </c>
      <c r="P12" s="36">
        <f t="shared" si="7"/>
        <v>38.18419675562533</v>
      </c>
      <c r="Q12" s="35">
        <f t="shared" si="8"/>
        <v>19110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12:00&amp;RSachsen-Anhalt</oddHeader>
    <oddFooter>&amp;R&amp;10Tabelle 41.1 mw</oddFooter>
  </headerFooter>
  <legacyDrawing r:id="rId2"/>
  <oleObjects>
    <oleObject progId="Word.Document.8" shapeId="20470548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9"/>
  <dimension ref="A2:Q22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6690</v>
      </c>
      <c r="D5" s="24">
        <f aca="true" t="shared" si="0" ref="D5:D12">IF(C5+E5&lt;&gt;0,100*(C5/(C5+E5)),".")</f>
        <v>63.05966632104817</v>
      </c>
      <c r="E5" s="23">
        <v>3919</v>
      </c>
      <c r="F5" s="24">
        <f aca="true" t="shared" si="1" ref="F5:F12">IF(E5+C5&lt;&gt;0,100*(E5/(E5+C5)),".")</f>
        <v>36.94033367895183</v>
      </c>
      <c r="G5" s="25">
        <f aca="true" t="shared" si="2" ref="G5:G12">E5+C5</f>
        <v>10609</v>
      </c>
      <c r="H5" s="23">
        <v>490</v>
      </c>
      <c r="I5" s="24">
        <f aca="true" t="shared" si="3" ref="I5:I12">IF(H5+J5&lt;&gt;0,100*(H5/(H5+J5)),".")</f>
        <v>56.19266055045872</v>
      </c>
      <c r="J5" s="23">
        <v>382</v>
      </c>
      <c r="K5" s="24">
        <f aca="true" t="shared" si="4" ref="K5:K12">IF(J5+H5&lt;&gt;0,100*(J5/(J5+H5)),".")</f>
        <v>43.80733944954128</v>
      </c>
      <c r="L5" s="25">
        <f aca="true" t="shared" si="5" ref="L5:L12">J5+H5</f>
        <v>872</v>
      </c>
      <c r="M5" s="23">
        <v>7180</v>
      </c>
      <c r="N5" s="24">
        <f aca="true" t="shared" si="6" ref="N5:N12">IF(M5+O5&lt;&gt;0,100*(M5/(M5+O5)),".")</f>
        <v>62.53810643672154</v>
      </c>
      <c r="O5" s="23">
        <v>4301</v>
      </c>
      <c r="P5" s="26">
        <f aca="true" t="shared" si="7" ref="P5:P12">IF(O5+M5&lt;&gt;0,100*(O5/(O5+M5)),".")</f>
        <v>37.46189356327846</v>
      </c>
      <c r="Q5" s="25">
        <f aca="true" t="shared" si="8" ref="Q5:Q12">O5+M5</f>
        <v>11481</v>
      </c>
    </row>
    <row r="6" spans="1:17" ht="15" customHeight="1">
      <c r="A6" s="21"/>
      <c r="B6" s="22" t="s">
        <v>9</v>
      </c>
      <c r="C6" s="23">
        <v>3256</v>
      </c>
      <c r="D6" s="24">
        <f t="shared" si="0"/>
        <v>76.77434567319028</v>
      </c>
      <c r="E6" s="23">
        <v>985</v>
      </c>
      <c r="F6" s="24">
        <f t="shared" si="1"/>
        <v>23.225654326809714</v>
      </c>
      <c r="G6" s="25">
        <f t="shared" si="2"/>
        <v>4241</v>
      </c>
      <c r="H6" s="23">
        <v>198</v>
      </c>
      <c r="I6" s="24">
        <f t="shared" si="3"/>
        <v>69.23076923076923</v>
      </c>
      <c r="J6" s="23">
        <v>88</v>
      </c>
      <c r="K6" s="24">
        <f t="shared" si="4"/>
        <v>30.76923076923077</v>
      </c>
      <c r="L6" s="25">
        <f t="shared" si="5"/>
        <v>286</v>
      </c>
      <c r="M6" s="23">
        <v>3454</v>
      </c>
      <c r="N6" s="24">
        <f t="shared" si="6"/>
        <v>76.29776894190414</v>
      </c>
      <c r="O6" s="23">
        <v>1073</v>
      </c>
      <c r="P6" s="26">
        <f t="shared" si="7"/>
        <v>23.70223105809587</v>
      </c>
      <c r="Q6" s="25">
        <f t="shared" si="8"/>
        <v>4527</v>
      </c>
    </row>
    <row r="7" spans="1:17" ht="15" customHeight="1">
      <c r="A7" s="21"/>
      <c r="B7" s="22" t="s">
        <v>10</v>
      </c>
      <c r="C7" s="23">
        <v>107</v>
      </c>
      <c r="D7" s="24">
        <f t="shared" si="0"/>
        <v>31.65680473372781</v>
      </c>
      <c r="E7" s="23">
        <v>231</v>
      </c>
      <c r="F7" s="24">
        <f t="shared" si="1"/>
        <v>68.34319526627219</v>
      </c>
      <c r="G7" s="25">
        <f t="shared" si="2"/>
        <v>338</v>
      </c>
      <c r="H7" s="23">
        <v>11</v>
      </c>
      <c r="I7" s="24">
        <f t="shared" si="3"/>
        <v>39.285714285714285</v>
      </c>
      <c r="J7" s="23">
        <v>17</v>
      </c>
      <c r="K7" s="24">
        <f t="shared" si="4"/>
        <v>60.71428571428571</v>
      </c>
      <c r="L7" s="25">
        <f t="shared" si="5"/>
        <v>28</v>
      </c>
      <c r="M7" s="23">
        <v>118</v>
      </c>
      <c r="N7" s="24">
        <f t="shared" si="6"/>
        <v>32.240437158469945</v>
      </c>
      <c r="O7" s="23">
        <v>248</v>
      </c>
      <c r="P7" s="26">
        <f t="shared" si="7"/>
        <v>67.75956284153006</v>
      </c>
      <c r="Q7" s="25">
        <f t="shared" si="8"/>
        <v>366</v>
      </c>
    </row>
    <row r="8" spans="1:17" ht="15" customHeight="1">
      <c r="A8" s="21"/>
      <c r="B8" s="22" t="s">
        <v>11</v>
      </c>
      <c r="C8" s="23">
        <v>421</v>
      </c>
      <c r="D8" s="24">
        <f t="shared" si="0"/>
        <v>73.73029772329247</v>
      </c>
      <c r="E8" s="23">
        <v>150</v>
      </c>
      <c r="F8" s="24">
        <f t="shared" si="1"/>
        <v>26.26970227670753</v>
      </c>
      <c r="G8" s="25">
        <f t="shared" si="2"/>
        <v>571</v>
      </c>
      <c r="H8" s="23">
        <v>34</v>
      </c>
      <c r="I8" s="24">
        <f t="shared" si="3"/>
        <v>65.38461538461539</v>
      </c>
      <c r="J8" s="23">
        <v>18</v>
      </c>
      <c r="K8" s="24">
        <f t="shared" si="4"/>
        <v>34.61538461538461</v>
      </c>
      <c r="L8" s="25">
        <f t="shared" si="5"/>
        <v>52</v>
      </c>
      <c r="M8" s="23">
        <v>455</v>
      </c>
      <c r="N8" s="24">
        <f t="shared" si="6"/>
        <v>73.03370786516854</v>
      </c>
      <c r="O8" s="23">
        <v>168</v>
      </c>
      <c r="P8" s="26">
        <f t="shared" si="7"/>
        <v>26.96629213483146</v>
      </c>
      <c r="Q8" s="25">
        <f t="shared" si="8"/>
        <v>623</v>
      </c>
    </row>
    <row r="9" spans="1:17" ht="15" customHeight="1">
      <c r="A9" s="21"/>
      <c r="B9" s="22" t="s">
        <v>12</v>
      </c>
      <c r="C9" s="23">
        <v>43</v>
      </c>
      <c r="D9" s="24">
        <f t="shared" si="0"/>
        <v>7.119205298013245</v>
      </c>
      <c r="E9" s="23">
        <v>561</v>
      </c>
      <c r="F9" s="24">
        <f t="shared" si="1"/>
        <v>92.88079470198676</v>
      </c>
      <c r="G9" s="25">
        <f t="shared" si="2"/>
        <v>604</v>
      </c>
      <c r="H9" s="23">
        <v>1</v>
      </c>
      <c r="I9" s="24">
        <f t="shared" si="3"/>
        <v>16.666666666666664</v>
      </c>
      <c r="J9" s="23">
        <v>5</v>
      </c>
      <c r="K9" s="24">
        <f t="shared" si="4"/>
        <v>83.33333333333334</v>
      </c>
      <c r="L9" s="25">
        <f t="shared" si="5"/>
        <v>6</v>
      </c>
      <c r="M9" s="23">
        <v>44</v>
      </c>
      <c r="N9" s="24">
        <f t="shared" si="6"/>
        <v>7.213114754098362</v>
      </c>
      <c r="O9" s="23">
        <v>566</v>
      </c>
      <c r="P9" s="26">
        <f t="shared" si="7"/>
        <v>92.78688524590164</v>
      </c>
      <c r="Q9" s="25">
        <f t="shared" si="8"/>
        <v>610</v>
      </c>
    </row>
    <row r="10" spans="1:17" ht="15" customHeight="1">
      <c r="A10" s="21"/>
      <c r="B10" s="22" t="s">
        <v>13</v>
      </c>
      <c r="C10" s="23">
        <v>31</v>
      </c>
      <c r="D10" s="24">
        <f t="shared" si="0"/>
        <v>13.537117903930133</v>
      </c>
      <c r="E10" s="23">
        <v>198</v>
      </c>
      <c r="F10" s="24">
        <f t="shared" si="1"/>
        <v>86.46288209606988</v>
      </c>
      <c r="G10" s="25">
        <f t="shared" si="2"/>
        <v>229</v>
      </c>
      <c r="H10" s="23">
        <v>0</v>
      </c>
      <c r="I10" s="24">
        <f t="shared" si="3"/>
        <v>0</v>
      </c>
      <c r="J10" s="23">
        <v>10</v>
      </c>
      <c r="K10" s="24">
        <f t="shared" si="4"/>
        <v>100</v>
      </c>
      <c r="L10" s="25">
        <f t="shared" si="5"/>
        <v>10</v>
      </c>
      <c r="M10" s="23">
        <v>31</v>
      </c>
      <c r="N10" s="24">
        <f t="shared" si="6"/>
        <v>12.97071129707113</v>
      </c>
      <c r="O10" s="23">
        <v>208</v>
      </c>
      <c r="P10" s="26">
        <f t="shared" si="7"/>
        <v>87.02928870292888</v>
      </c>
      <c r="Q10" s="25">
        <f t="shared" si="8"/>
        <v>239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10548</v>
      </c>
      <c r="D12" s="34">
        <f t="shared" si="0"/>
        <v>63.572806171648985</v>
      </c>
      <c r="E12" s="33">
        <f>SUM(E5:E11)</f>
        <v>6044</v>
      </c>
      <c r="F12" s="34">
        <f t="shared" si="1"/>
        <v>36.427193828351015</v>
      </c>
      <c r="G12" s="35">
        <f t="shared" si="2"/>
        <v>16592</v>
      </c>
      <c r="H12" s="33">
        <f>SUM(H5:H11)</f>
        <v>734</v>
      </c>
      <c r="I12" s="34">
        <f t="shared" si="3"/>
        <v>58.53269537480064</v>
      </c>
      <c r="J12" s="33">
        <f>SUM(J5:J11)</f>
        <v>520</v>
      </c>
      <c r="K12" s="34">
        <f t="shared" si="4"/>
        <v>41.46730462519936</v>
      </c>
      <c r="L12" s="35">
        <f t="shared" si="5"/>
        <v>1254</v>
      </c>
      <c r="M12" s="33">
        <f>SUM(M5:M11)</f>
        <v>11282</v>
      </c>
      <c r="N12" s="34">
        <f t="shared" si="6"/>
        <v>63.218648436624456</v>
      </c>
      <c r="O12" s="33">
        <f>SUM(O5:O11)</f>
        <v>6564</v>
      </c>
      <c r="P12" s="36">
        <f t="shared" si="7"/>
        <v>36.781351563375544</v>
      </c>
      <c r="Q12" s="35">
        <f t="shared" si="8"/>
        <v>17846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12:00&amp;RThüringen</oddHeader>
    <oddFooter>&amp;R&amp;10Tabelle 41.1 mw</oddFooter>
  </headerFooter>
  <legacyDrawing r:id="rId2"/>
  <oleObjects>
    <oleObject progId="Word.Document.8" shapeId="204705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2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4968</v>
      </c>
      <c r="D5" s="24">
        <f aca="true" t="shared" si="0" ref="D5:D12">IF(C5+E5&lt;&gt;0,100*(C5/(C5+E5)),".")</f>
        <v>56.352087114337564</v>
      </c>
      <c r="E5" s="23">
        <v>3848</v>
      </c>
      <c r="F5" s="24">
        <f aca="true" t="shared" si="1" ref="F5:F12">IF(E5+C5&lt;&gt;0,100*(E5/(E5+C5)),".")</f>
        <v>43.647912885662436</v>
      </c>
      <c r="G5" s="25">
        <f aca="true" t="shared" si="2" ref="G5:G12">E5+C5</f>
        <v>8816</v>
      </c>
      <c r="H5" s="23">
        <v>429</v>
      </c>
      <c r="I5" s="24">
        <f aca="true" t="shared" si="3" ref="I5:I12">IF(H5+J5&lt;&gt;0,100*(H5/(H5+J5)),".")</f>
        <v>45.063025210084035</v>
      </c>
      <c r="J5" s="23">
        <v>523</v>
      </c>
      <c r="K5" s="24">
        <f aca="true" t="shared" si="4" ref="K5:K12">IF(J5+H5&lt;&gt;0,100*(J5/(J5+H5)),".")</f>
        <v>54.93697478991597</v>
      </c>
      <c r="L5" s="25">
        <f aca="true" t="shared" si="5" ref="L5:L12">J5+H5</f>
        <v>952</v>
      </c>
      <c r="M5" s="23">
        <v>5397</v>
      </c>
      <c r="N5" s="24">
        <f aca="true" t="shared" si="6" ref="N5:N12">IF(M5+O5&lt;&gt;0,100*(M5/(M5+O5)),".")</f>
        <v>55.25184275184275</v>
      </c>
      <c r="O5" s="23">
        <v>4371</v>
      </c>
      <c r="P5" s="26">
        <f aca="true" t="shared" si="7" ref="P5:P12">IF(O5+M5&lt;&gt;0,100*(O5/(O5+M5)),".")</f>
        <v>44.74815724815725</v>
      </c>
      <c r="Q5" s="25">
        <f aca="true" t="shared" si="8" ref="Q5:Q12">O5+M5</f>
        <v>9768</v>
      </c>
    </row>
    <row r="6" spans="1:17" ht="15" customHeight="1">
      <c r="A6" s="21"/>
      <c r="B6" s="22" t="s">
        <v>9</v>
      </c>
      <c r="C6" s="23">
        <v>1712</v>
      </c>
      <c r="D6" s="24">
        <f t="shared" si="0"/>
        <v>71.15544472152952</v>
      </c>
      <c r="E6" s="23">
        <v>694</v>
      </c>
      <c r="F6" s="24">
        <f t="shared" si="1"/>
        <v>28.84455527847049</v>
      </c>
      <c r="G6" s="25">
        <f t="shared" si="2"/>
        <v>2406</v>
      </c>
      <c r="H6" s="23">
        <v>290</v>
      </c>
      <c r="I6" s="24">
        <f t="shared" si="3"/>
        <v>67.44186046511628</v>
      </c>
      <c r="J6" s="23">
        <v>140</v>
      </c>
      <c r="K6" s="24">
        <f t="shared" si="4"/>
        <v>32.55813953488372</v>
      </c>
      <c r="L6" s="25">
        <f t="shared" si="5"/>
        <v>430</v>
      </c>
      <c r="M6" s="23">
        <v>2002</v>
      </c>
      <c r="N6" s="24">
        <f t="shared" si="6"/>
        <v>70.59238363892807</v>
      </c>
      <c r="O6" s="23">
        <v>834</v>
      </c>
      <c r="P6" s="26">
        <f t="shared" si="7"/>
        <v>29.40761636107193</v>
      </c>
      <c r="Q6" s="25">
        <f t="shared" si="8"/>
        <v>2836</v>
      </c>
    </row>
    <row r="7" spans="1:17" ht="15" customHeight="1">
      <c r="A7" s="21"/>
      <c r="B7" s="22" t="s">
        <v>10</v>
      </c>
      <c r="C7" s="23">
        <v>41</v>
      </c>
      <c r="D7" s="24">
        <f t="shared" si="0"/>
        <v>30.37037037037037</v>
      </c>
      <c r="E7" s="23">
        <v>94</v>
      </c>
      <c r="F7" s="24">
        <f t="shared" si="1"/>
        <v>69.62962962962963</v>
      </c>
      <c r="G7" s="25">
        <f t="shared" si="2"/>
        <v>135</v>
      </c>
      <c r="H7" s="23">
        <v>10</v>
      </c>
      <c r="I7" s="24">
        <f t="shared" si="3"/>
        <v>32.25806451612903</v>
      </c>
      <c r="J7" s="23">
        <v>21</v>
      </c>
      <c r="K7" s="24">
        <f t="shared" si="4"/>
        <v>67.74193548387096</v>
      </c>
      <c r="L7" s="25">
        <f t="shared" si="5"/>
        <v>31</v>
      </c>
      <c r="M7" s="23">
        <v>51</v>
      </c>
      <c r="N7" s="24">
        <f t="shared" si="6"/>
        <v>30.72289156626506</v>
      </c>
      <c r="O7" s="23">
        <v>115</v>
      </c>
      <c r="P7" s="26">
        <f t="shared" si="7"/>
        <v>69.27710843373494</v>
      </c>
      <c r="Q7" s="25">
        <f t="shared" si="8"/>
        <v>166</v>
      </c>
    </row>
    <row r="8" spans="1:17" ht="15" customHeight="1">
      <c r="A8" s="21"/>
      <c r="B8" s="22" t="s">
        <v>11</v>
      </c>
      <c r="C8" s="23">
        <v>139</v>
      </c>
      <c r="D8" s="24">
        <f t="shared" si="0"/>
        <v>79.88505747126436</v>
      </c>
      <c r="E8" s="23">
        <v>35</v>
      </c>
      <c r="F8" s="24">
        <f t="shared" si="1"/>
        <v>20.114942528735632</v>
      </c>
      <c r="G8" s="25">
        <f t="shared" si="2"/>
        <v>174</v>
      </c>
      <c r="H8" s="23">
        <v>15</v>
      </c>
      <c r="I8" s="24">
        <f t="shared" si="3"/>
        <v>83.33333333333334</v>
      </c>
      <c r="J8" s="23">
        <v>3</v>
      </c>
      <c r="K8" s="24">
        <f t="shared" si="4"/>
        <v>16.666666666666664</v>
      </c>
      <c r="L8" s="25">
        <f t="shared" si="5"/>
        <v>18</v>
      </c>
      <c r="M8" s="23">
        <v>154</v>
      </c>
      <c r="N8" s="24">
        <f t="shared" si="6"/>
        <v>80.20833333333334</v>
      </c>
      <c r="O8" s="23">
        <v>38</v>
      </c>
      <c r="P8" s="26">
        <f t="shared" si="7"/>
        <v>19.791666666666664</v>
      </c>
      <c r="Q8" s="25">
        <f t="shared" si="8"/>
        <v>192</v>
      </c>
    </row>
    <row r="9" spans="1:17" ht="15" customHeight="1">
      <c r="A9" s="21"/>
      <c r="B9" s="22" t="s">
        <v>12</v>
      </c>
      <c r="C9" s="23">
        <v>50</v>
      </c>
      <c r="D9" s="24">
        <f t="shared" si="0"/>
        <v>5.393743257820928</v>
      </c>
      <c r="E9" s="23">
        <v>877</v>
      </c>
      <c r="F9" s="24">
        <f t="shared" si="1"/>
        <v>94.60625674217907</v>
      </c>
      <c r="G9" s="25">
        <f t="shared" si="2"/>
        <v>927</v>
      </c>
      <c r="H9" s="23">
        <v>27</v>
      </c>
      <c r="I9" s="24">
        <f t="shared" si="3"/>
        <v>16.363636363636363</v>
      </c>
      <c r="J9" s="23">
        <v>138</v>
      </c>
      <c r="K9" s="24">
        <f t="shared" si="4"/>
        <v>83.63636363636363</v>
      </c>
      <c r="L9" s="25">
        <f t="shared" si="5"/>
        <v>165</v>
      </c>
      <c r="M9" s="23">
        <v>77</v>
      </c>
      <c r="N9" s="24">
        <f t="shared" si="6"/>
        <v>7.051282051282051</v>
      </c>
      <c r="O9" s="23">
        <v>1015</v>
      </c>
      <c r="P9" s="26">
        <f t="shared" si="7"/>
        <v>92.94871794871796</v>
      </c>
      <c r="Q9" s="25">
        <f t="shared" si="8"/>
        <v>1092</v>
      </c>
    </row>
    <row r="10" spans="1:17" ht="15" customHeight="1">
      <c r="A10" s="21"/>
      <c r="B10" s="22" t="s">
        <v>13</v>
      </c>
      <c r="C10" s="23">
        <v>7</v>
      </c>
      <c r="D10" s="24">
        <f t="shared" si="0"/>
        <v>14.583333333333334</v>
      </c>
      <c r="E10" s="23">
        <v>41</v>
      </c>
      <c r="F10" s="24">
        <f t="shared" si="1"/>
        <v>85.41666666666666</v>
      </c>
      <c r="G10" s="25">
        <f t="shared" si="2"/>
        <v>48</v>
      </c>
      <c r="H10" s="23">
        <v>0</v>
      </c>
      <c r="I10" s="24">
        <f t="shared" si="3"/>
        <v>0</v>
      </c>
      <c r="J10" s="23">
        <v>5</v>
      </c>
      <c r="K10" s="24">
        <f t="shared" si="4"/>
        <v>100</v>
      </c>
      <c r="L10" s="25">
        <f t="shared" si="5"/>
        <v>5</v>
      </c>
      <c r="M10" s="23">
        <v>7</v>
      </c>
      <c r="N10" s="24">
        <f t="shared" si="6"/>
        <v>13.20754716981132</v>
      </c>
      <c r="O10" s="23">
        <v>46</v>
      </c>
      <c r="P10" s="26">
        <f t="shared" si="7"/>
        <v>86.79245283018868</v>
      </c>
      <c r="Q10" s="25">
        <f t="shared" si="8"/>
        <v>53</v>
      </c>
    </row>
    <row r="11" spans="1:17" ht="15" customHeight="1">
      <c r="A11" s="21"/>
      <c r="B11" s="27" t="s">
        <v>14</v>
      </c>
      <c r="C11" s="28">
        <v>115</v>
      </c>
      <c r="D11" s="29">
        <f t="shared" si="0"/>
        <v>92</v>
      </c>
      <c r="E11" s="28">
        <v>10</v>
      </c>
      <c r="F11" s="29">
        <f t="shared" si="1"/>
        <v>8</v>
      </c>
      <c r="G11" s="25">
        <f t="shared" si="2"/>
        <v>125</v>
      </c>
      <c r="H11" s="28">
        <v>1</v>
      </c>
      <c r="I11" s="29">
        <f t="shared" si="3"/>
        <v>100</v>
      </c>
      <c r="J11" s="28">
        <v>0</v>
      </c>
      <c r="K11" s="29">
        <f t="shared" si="4"/>
        <v>0</v>
      </c>
      <c r="L11" s="25">
        <f t="shared" si="5"/>
        <v>1</v>
      </c>
      <c r="M11" s="28">
        <v>116</v>
      </c>
      <c r="N11" s="29">
        <f t="shared" si="6"/>
        <v>92.06349206349206</v>
      </c>
      <c r="O11" s="28">
        <v>10</v>
      </c>
      <c r="P11" s="30">
        <f t="shared" si="7"/>
        <v>7.936507936507936</v>
      </c>
      <c r="Q11" s="25">
        <f t="shared" si="8"/>
        <v>126</v>
      </c>
    </row>
    <row r="12" spans="1:17" s="37" customFormat="1" ht="15" customHeight="1">
      <c r="A12" s="31"/>
      <c r="B12" s="32" t="s">
        <v>15</v>
      </c>
      <c r="C12" s="33">
        <f>SUM(C5:C11)</f>
        <v>7032</v>
      </c>
      <c r="D12" s="34">
        <f t="shared" si="0"/>
        <v>55.672551658617685</v>
      </c>
      <c r="E12" s="33">
        <f>SUM(E5:E11)</f>
        <v>5599</v>
      </c>
      <c r="F12" s="34">
        <f t="shared" si="1"/>
        <v>44.327448341382315</v>
      </c>
      <c r="G12" s="35">
        <f t="shared" si="2"/>
        <v>12631</v>
      </c>
      <c r="H12" s="33">
        <f>SUM(H5:H11)</f>
        <v>772</v>
      </c>
      <c r="I12" s="34">
        <f t="shared" si="3"/>
        <v>48.18976279650437</v>
      </c>
      <c r="J12" s="33">
        <f>SUM(J5:J11)</f>
        <v>830</v>
      </c>
      <c r="K12" s="34">
        <f t="shared" si="4"/>
        <v>51.81023720349563</v>
      </c>
      <c r="L12" s="35">
        <f t="shared" si="5"/>
        <v>1602</v>
      </c>
      <c r="M12" s="33">
        <f>SUM(M5:M11)</f>
        <v>7804</v>
      </c>
      <c r="N12" s="34">
        <f t="shared" si="6"/>
        <v>54.830323895173194</v>
      </c>
      <c r="O12" s="33">
        <f>SUM(O5:O11)</f>
        <v>6429</v>
      </c>
      <c r="P12" s="36">
        <f t="shared" si="7"/>
        <v>45.16967610482681</v>
      </c>
      <c r="Q12" s="35">
        <f t="shared" si="8"/>
        <v>14233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12:00&amp;RHamburg</oddHeader>
    <oddFooter>&amp;R&amp;10Tabelle 41.1 mw</oddFooter>
  </headerFooter>
  <legacyDrawing r:id="rId2"/>
  <oleObjects>
    <oleObject progId="Word.Document.8" shapeId="204701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2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14105</v>
      </c>
      <c r="D5" s="24">
        <f aca="true" t="shared" si="0" ref="D5:D12">IF(C5+E5&lt;&gt;0,100*(C5/(C5+E5)),".")</f>
        <v>57.926078028747426</v>
      </c>
      <c r="E5" s="23">
        <v>10245</v>
      </c>
      <c r="F5" s="24">
        <f aca="true" t="shared" si="1" ref="F5:F12">IF(E5+C5&lt;&gt;0,100*(E5/(E5+C5)),".")</f>
        <v>42.07392197125257</v>
      </c>
      <c r="G5" s="25">
        <f aca="true" t="shared" si="2" ref="G5:G12">E5+C5</f>
        <v>24350</v>
      </c>
      <c r="H5" s="23">
        <v>3814</v>
      </c>
      <c r="I5" s="24">
        <f aca="true" t="shared" si="3" ref="I5:I12">IF(H5+J5&lt;&gt;0,100*(H5/(H5+J5)),".")</f>
        <v>53.07542443640412</v>
      </c>
      <c r="J5" s="23">
        <v>3372</v>
      </c>
      <c r="K5" s="24">
        <f aca="true" t="shared" si="4" ref="K5:K12">IF(J5+H5&lt;&gt;0,100*(J5/(J5+H5)),".")</f>
        <v>46.92457556359588</v>
      </c>
      <c r="L5" s="25">
        <f aca="true" t="shared" si="5" ref="L5:L12">J5+H5</f>
        <v>7186</v>
      </c>
      <c r="M5" s="23">
        <v>17919</v>
      </c>
      <c r="N5" s="24">
        <f aca="true" t="shared" si="6" ref="N5:N12">IF(M5+O5&lt;&gt;0,100*(M5/(M5+O5)),".")</f>
        <v>56.82077625570776</v>
      </c>
      <c r="O5" s="23">
        <v>13617</v>
      </c>
      <c r="P5" s="26">
        <f aca="true" t="shared" si="7" ref="P5:P12">IF(O5+M5&lt;&gt;0,100*(O5/(O5+M5)),".")</f>
        <v>43.17922374429224</v>
      </c>
      <c r="Q5" s="25">
        <f aca="true" t="shared" si="8" ref="Q5:Q12">O5+M5</f>
        <v>31536</v>
      </c>
    </row>
    <row r="6" spans="1:17" ht="15" customHeight="1">
      <c r="A6" s="21"/>
      <c r="B6" s="22" t="s">
        <v>9</v>
      </c>
      <c r="C6" s="23">
        <v>9114</v>
      </c>
      <c r="D6" s="24">
        <f t="shared" si="0"/>
        <v>71.21425222691046</v>
      </c>
      <c r="E6" s="23">
        <v>3684</v>
      </c>
      <c r="F6" s="24">
        <f t="shared" si="1"/>
        <v>28.785747773089543</v>
      </c>
      <c r="G6" s="25">
        <f t="shared" si="2"/>
        <v>12798</v>
      </c>
      <c r="H6" s="23">
        <v>5092</v>
      </c>
      <c r="I6" s="24">
        <f t="shared" si="3"/>
        <v>84.36050364479787</v>
      </c>
      <c r="J6" s="23">
        <v>944</v>
      </c>
      <c r="K6" s="24">
        <f t="shared" si="4"/>
        <v>15.63949635520212</v>
      </c>
      <c r="L6" s="25">
        <f t="shared" si="5"/>
        <v>6036</v>
      </c>
      <c r="M6" s="23">
        <v>14206</v>
      </c>
      <c r="N6" s="24">
        <f t="shared" si="6"/>
        <v>75.42741849846023</v>
      </c>
      <c r="O6" s="23">
        <v>4628</v>
      </c>
      <c r="P6" s="26">
        <f t="shared" si="7"/>
        <v>24.57258150153977</v>
      </c>
      <c r="Q6" s="25">
        <f t="shared" si="8"/>
        <v>18834</v>
      </c>
    </row>
    <row r="7" spans="1:17" ht="15" customHeight="1">
      <c r="A7" s="21"/>
      <c r="B7" s="22" t="s">
        <v>10</v>
      </c>
      <c r="C7" s="23">
        <v>555</v>
      </c>
      <c r="D7" s="24">
        <f t="shared" si="0"/>
        <v>41.604197901049474</v>
      </c>
      <c r="E7" s="23">
        <v>779</v>
      </c>
      <c r="F7" s="24">
        <f t="shared" si="1"/>
        <v>58.395802098950526</v>
      </c>
      <c r="G7" s="25">
        <f t="shared" si="2"/>
        <v>1334</v>
      </c>
      <c r="H7" s="23">
        <v>14</v>
      </c>
      <c r="I7" s="24">
        <f t="shared" si="3"/>
        <v>48.275862068965516</v>
      </c>
      <c r="J7" s="23">
        <v>15</v>
      </c>
      <c r="K7" s="24">
        <f t="shared" si="4"/>
        <v>51.724137931034484</v>
      </c>
      <c r="L7" s="25">
        <f t="shared" si="5"/>
        <v>29</v>
      </c>
      <c r="M7" s="23">
        <v>569</v>
      </c>
      <c r="N7" s="24">
        <f t="shared" si="6"/>
        <v>41.746148202494496</v>
      </c>
      <c r="O7" s="23">
        <v>794</v>
      </c>
      <c r="P7" s="26">
        <f t="shared" si="7"/>
        <v>58.253851797505504</v>
      </c>
      <c r="Q7" s="25">
        <f t="shared" si="8"/>
        <v>1363</v>
      </c>
    </row>
    <row r="8" spans="1:17" ht="15" customHeight="1">
      <c r="A8" s="21"/>
      <c r="B8" s="22" t="s">
        <v>11</v>
      </c>
      <c r="C8" s="23">
        <v>855</v>
      </c>
      <c r="D8" s="24">
        <f t="shared" si="0"/>
        <v>78.01094890510949</v>
      </c>
      <c r="E8" s="23">
        <v>241</v>
      </c>
      <c r="F8" s="24">
        <f t="shared" si="1"/>
        <v>21.98905109489051</v>
      </c>
      <c r="G8" s="25">
        <f t="shared" si="2"/>
        <v>1096</v>
      </c>
      <c r="H8" s="23">
        <v>610</v>
      </c>
      <c r="I8" s="24">
        <f t="shared" si="3"/>
        <v>75.68238213399503</v>
      </c>
      <c r="J8" s="23">
        <v>196</v>
      </c>
      <c r="K8" s="24">
        <f t="shared" si="4"/>
        <v>24.317617866004962</v>
      </c>
      <c r="L8" s="25">
        <f t="shared" si="5"/>
        <v>806</v>
      </c>
      <c r="M8" s="23">
        <v>1465</v>
      </c>
      <c r="N8" s="24">
        <f t="shared" si="6"/>
        <v>77.0241850683491</v>
      </c>
      <c r="O8" s="23">
        <v>437</v>
      </c>
      <c r="P8" s="26">
        <f t="shared" si="7"/>
        <v>22.97581493165089</v>
      </c>
      <c r="Q8" s="25">
        <f t="shared" si="8"/>
        <v>1902</v>
      </c>
    </row>
    <row r="9" spans="1:17" ht="15" customHeight="1">
      <c r="A9" s="21"/>
      <c r="B9" s="22" t="s">
        <v>12</v>
      </c>
      <c r="C9" s="23">
        <v>286</v>
      </c>
      <c r="D9" s="24">
        <f t="shared" si="0"/>
        <v>6.405375139977604</v>
      </c>
      <c r="E9" s="23">
        <v>4179</v>
      </c>
      <c r="F9" s="24">
        <f t="shared" si="1"/>
        <v>93.5946248600224</v>
      </c>
      <c r="G9" s="25">
        <f t="shared" si="2"/>
        <v>4465</v>
      </c>
      <c r="H9" s="23">
        <v>20</v>
      </c>
      <c r="I9" s="24">
        <f t="shared" si="3"/>
        <v>12.738853503184714</v>
      </c>
      <c r="J9" s="23">
        <v>137</v>
      </c>
      <c r="K9" s="24">
        <f t="shared" si="4"/>
        <v>87.26114649681529</v>
      </c>
      <c r="L9" s="25">
        <f t="shared" si="5"/>
        <v>157</v>
      </c>
      <c r="M9" s="23">
        <v>306</v>
      </c>
      <c r="N9" s="24">
        <f t="shared" si="6"/>
        <v>6.620510601471224</v>
      </c>
      <c r="O9" s="23">
        <v>4316</v>
      </c>
      <c r="P9" s="26">
        <f t="shared" si="7"/>
        <v>93.37948939852878</v>
      </c>
      <c r="Q9" s="25">
        <f t="shared" si="8"/>
        <v>4622</v>
      </c>
    </row>
    <row r="10" spans="1:17" ht="15" customHeight="1">
      <c r="A10" s="21"/>
      <c r="B10" s="22" t="s">
        <v>13</v>
      </c>
      <c r="C10" s="23">
        <v>46</v>
      </c>
      <c r="D10" s="24">
        <f t="shared" si="0"/>
        <v>14.64968152866242</v>
      </c>
      <c r="E10" s="23">
        <v>268</v>
      </c>
      <c r="F10" s="24">
        <f t="shared" si="1"/>
        <v>85.35031847133759</v>
      </c>
      <c r="G10" s="25">
        <f t="shared" si="2"/>
        <v>314</v>
      </c>
      <c r="H10" s="23">
        <v>9</v>
      </c>
      <c r="I10" s="24">
        <f t="shared" si="3"/>
        <v>9.090909090909092</v>
      </c>
      <c r="J10" s="23">
        <v>90</v>
      </c>
      <c r="K10" s="24">
        <f t="shared" si="4"/>
        <v>90.9090909090909</v>
      </c>
      <c r="L10" s="25">
        <f t="shared" si="5"/>
        <v>99</v>
      </c>
      <c r="M10" s="23">
        <v>55</v>
      </c>
      <c r="N10" s="24">
        <f t="shared" si="6"/>
        <v>13.317191283292978</v>
      </c>
      <c r="O10" s="23">
        <v>358</v>
      </c>
      <c r="P10" s="26">
        <f t="shared" si="7"/>
        <v>86.68280871670703</v>
      </c>
      <c r="Q10" s="25">
        <f t="shared" si="8"/>
        <v>413</v>
      </c>
    </row>
    <row r="11" spans="1:17" ht="15" customHeight="1">
      <c r="A11" s="21"/>
      <c r="B11" s="27" t="s">
        <v>14</v>
      </c>
      <c r="C11" s="28">
        <v>163</v>
      </c>
      <c r="D11" s="29">
        <f t="shared" si="0"/>
        <v>97.02380952380952</v>
      </c>
      <c r="E11" s="28">
        <v>5</v>
      </c>
      <c r="F11" s="29">
        <f t="shared" si="1"/>
        <v>2.976190476190476</v>
      </c>
      <c r="G11" s="25">
        <f t="shared" si="2"/>
        <v>168</v>
      </c>
      <c r="H11" s="28">
        <v>1</v>
      </c>
      <c r="I11" s="29">
        <f t="shared" si="3"/>
        <v>100</v>
      </c>
      <c r="J11" s="28">
        <v>0</v>
      </c>
      <c r="K11" s="29">
        <f t="shared" si="4"/>
        <v>0</v>
      </c>
      <c r="L11" s="25">
        <f t="shared" si="5"/>
        <v>1</v>
      </c>
      <c r="M11" s="28">
        <v>164</v>
      </c>
      <c r="N11" s="29">
        <f t="shared" si="6"/>
        <v>97.0414201183432</v>
      </c>
      <c r="O11" s="28">
        <v>5</v>
      </c>
      <c r="P11" s="30">
        <f t="shared" si="7"/>
        <v>2.9585798816568047</v>
      </c>
      <c r="Q11" s="25">
        <f t="shared" si="8"/>
        <v>169</v>
      </c>
    </row>
    <row r="12" spans="1:17" s="37" customFormat="1" ht="15" customHeight="1">
      <c r="A12" s="31"/>
      <c r="B12" s="32" t="s">
        <v>15</v>
      </c>
      <c r="C12" s="33">
        <f>SUM(C5:C11)</f>
        <v>25124</v>
      </c>
      <c r="D12" s="34">
        <f t="shared" si="0"/>
        <v>56.426726558113415</v>
      </c>
      <c r="E12" s="33">
        <f>SUM(E5:E11)</f>
        <v>19401</v>
      </c>
      <c r="F12" s="34">
        <f t="shared" si="1"/>
        <v>43.57327344188658</v>
      </c>
      <c r="G12" s="35">
        <f t="shared" si="2"/>
        <v>44525</v>
      </c>
      <c r="H12" s="33">
        <f>SUM(H5:H11)</f>
        <v>9560</v>
      </c>
      <c r="I12" s="34">
        <f t="shared" si="3"/>
        <v>66.78776023473523</v>
      </c>
      <c r="J12" s="33">
        <f>SUM(J5:J11)</f>
        <v>4754</v>
      </c>
      <c r="K12" s="34">
        <f t="shared" si="4"/>
        <v>33.212239765264776</v>
      </c>
      <c r="L12" s="35">
        <f t="shared" si="5"/>
        <v>14314</v>
      </c>
      <c r="M12" s="33">
        <f>SUM(M5:M11)</f>
        <v>34684</v>
      </c>
      <c r="N12" s="34">
        <f t="shared" si="6"/>
        <v>58.94729686092558</v>
      </c>
      <c r="O12" s="33">
        <f>SUM(O5:O11)</f>
        <v>24155</v>
      </c>
      <c r="P12" s="36">
        <f t="shared" si="7"/>
        <v>41.052703139074424</v>
      </c>
      <c r="Q12" s="35">
        <f t="shared" si="8"/>
        <v>58839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12:00&amp;RNiedersachsen</oddHeader>
    <oddFooter>&amp;R&amp;10Tabelle 41.1 mw</oddFooter>
  </headerFooter>
  <legacyDrawing r:id="rId2"/>
  <oleObjects>
    <oleObject progId="Word.Document.8" shapeId="2047015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2"/>
  <sheetViews>
    <sheetView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2250</v>
      </c>
      <c r="D5" s="24">
        <f aca="true" t="shared" si="0" ref="D5:D12">IF(C5+E5&lt;&gt;0,100*(C5/(C5+E5)),".")</f>
        <v>60.208723575060205</v>
      </c>
      <c r="E5" s="23">
        <v>1487</v>
      </c>
      <c r="F5" s="24">
        <f aca="true" t="shared" si="1" ref="F5:F12">IF(E5+C5&lt;&gt;0,100*(E5/(E5+C5)),".")</f>
        <v>39.791276424939795</v>
      </c>
      <c r="G5" s="25">
        <f aca="true" t="shared" si="2" ref="G5:G12">E5+C5</f>
        <v>3737</v>
      </c>
      <c r="H5" s="23">
        <v>179</v>
      </c>
      <c r="I5" s="24">
        <f aca="true" t="shared" si="3" ref="I5:I12">IF(H5+J5&lt;&gt;0,100*(H5/(H5+J5)),".")</f>
        <v>47.98927613941019</v>
      </c>
      <c r="J5" s="23">
        <v>194</v>
      </c>
      <c r="K5" s="24">
        <f aca="true" t="shared" si="4" ref="K5:K12">IF(J5+H5&lt;&gt;0,100*(J5/(J5+H5)),".")</f>
        <v>52.01072386058981</v>
      </c>
      <c r="L5" s="25">
        <f aca="true" t="shared" si="5" ref="L5:L12">J5+H5</f>
        <v>373</v>
      </c>
      <c r="M5" s="23">
        <v>2429</v>
      </c>
      <c r="N5" s="24">
        <f aca="true" t="shared" si="6" ref="N5:N12">IF(M5+O5&lt;&gt;0,100*(M5/(M5+O5)),".")</f>
        <v>59.099756690997566</v>
      </c>
      <c r="O5" s="23">
        <v>1681</v>
      </c>
      <c r="P5" s="26">
        <f aca="true" t="shared" si="7" ref="P5:P12">IF(O5+M5&lt;&gt;0,100*(O5/(O5+M5)),".")</f>
        <v>40.900243309002434</v>
      </c>
      <c r="Q5" s="25">
        <f aca="true" t="shared" si="8" ref="Q5:Q12">O5+M5</f>
        <v>4110</v>
      </c>
    </row>
    <row r="6" spans="1:17" ht="15" customHeight="1">
      <c r="A6" s="21"/>
      <c r="B6" s="22" t="s">
        <v>9</v>
      </c>
      <c r="C6" s="23">
        <v>910</v>
      </c>
      <c r="D6" s="24">
        <f t="shared" si="0"/>
        <v>72.39459029435163</v>
      </c>
      <c r="E6" s="23">
        <v>347</v>
      </c>
      <c r="F6" s="24">
        <f t="shared" si="1"/>
        <v>27.60540970564837</v>
      </c>
      <c r="G6" s="25">
        <f t="shared" si="2"/>
        <v>1257</v>
      </c>
      <c r="H6" s="23">
        <v>95</v>
      </c>
      <c r="I6" s="24">
        <f t="shared" si="3"/>
        <v>68.84057971014492</v>
      </c>
      <c r="J6" s="23">
        <v>43</v>
      </c>
      <c r="K6" s="24">
        <f t="shared" si="4"/>
        <v>31.15942028985507</v>
      </c>
      <c r="L6" s="25">
        <f t="shared" si="5"/>
        <v>138</v>
      </c>
      <c r="M6" s="23">
        <v>1005</v>
      </c>
      <c r="N6" s="24">
        <f t="shared" si="6"/>
        <v>72.04301075268818</v>
      </c>
      <c r="O6" s="23">
        <v>390</v>
      </c>
      <c r="P6" s="26">
        <f t="shared" si="7"/>
        <v>27.956989247311824</v>
      </c>
      <c r="Q6" s="25">
        <f t="shared" si="8"/>
        <v>1395</v>
      </c>
    </row>
    <row r="7" spans="1:17" ht="15" customHeight="1">
      <c r="A7" s="21"/>
      <c r="B7" s="22" t="s">
        <v>10</v>
      </c>
      <c r="C7" s="23">
        <v>36</v>
      </c>
      <c r="D7" s="24">
        <f t="shared" si="0"/>
        <v>34.95145631067961</v>
      </c>
      <c r="E7" s="23">
        <v>67</v>
      </c>
      <c r="F7" s="24">
        <f t="shared" si="1"/>
        <v>65.0485436893204</v>
      </c>
      <c r="G7" s="25">
        <f t="shared" si="2"/>
        <v>103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36</v>
      </c>
      <c r="N7" s="24">
        <f t="shared" si="6"/>
        <v>34.95145631067961</v>
      </c>
      <c r="O7" s="23">
        <v>67</v>
      </c>
      <c r="P7" s="26">
        <f t="shared" si="7"/>
        <v>65.0485436893204</v>
      </c>
      <c r="Q7" s="25">
        <f t="shared" si="8"/>
        <v>103</v>
      </c>
    </row>
    <row r="8" spans="1:17" ht="15" customHeight="1">
      <c r="A8" s="21"/>
      <c r="B8" s="22" t="s">
        <v>11</v>
      </c>
      <c r="C8" s="23">
        <v>38</v>
      </c>
      <c r="D8" s="24">
        <f t="shared" si="0"/>
        <v>84.44444444444444</v>
      </c>
      <c r="E8" s="23">
        <v>7</v>
      </c>
      <c r="F8" s="24">
        <f t="shared" si="1"/>
        <v>15.555555555555555</v>
      </c>
      <c r="G8" s="25">
        <f t="shared" si="2"/>
        <v>45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38</v>
      </c>
      <c r="N8" s="24">
        <f t="shared" si="6"/>
        <v>84.44444444444444</v>
      </c>
      <c r="O8" s="23">
        <v>7</v>
      </c>
      <c r="P8" s="26">
        <f t="shared" si="7"/>
        <v>15.555555555555555</v>
      </c>
      <c r="Q8" s="25">
        <f t="shared" si="8"/>
        <v>45</v>
      </c>
    </row>
    <row r="9" spans="1:17" ht="15" customHeight="1">
      <c r="A9" s="21"/>
      <c r="B9" s="22" t="s">
        <v>12</v>
      </c>
      <c r="C9" s="23">
        <v>23</v>
      </c>
      <c r="D9" s="24">
        <f t="shared" si="0"/>
        <v>4.423076923076923</v>
      </c>
      <c r="E9" s="23">
        <v>497</v>
      </c>
      <c r="F9" s="24">
        <f t="shared" si="1"/>
        <v>95.57692307692308</v>
      </c>
      <c r="G9" s="25">
        <f t="shared" si="2"/>
        <v>520</v>
      </c>
      <c r="H9" s="23">
        <v>4</v>
      </c>
      <c r="I9" s="24">
        <f t="shared" si="3"/>
        <v>28.57142857142857</v>
      </c>
      <c r="J9" s="23">
        <v>10</v>
      </c>
      <c r="K9" s="24">
        <f t="shared" si="4"/>
        <v>71.42857142857143</v>
      </c>
      <c r="L9" s="25">
        <f t="shared" si="5"/>
        <v>14</v>
      </c>
      <c r="M9" s="23">
        <v>27</v>
      </c>
      <c r="N9" s="24">
        <f t="shared" si="6"/>
        <v>5.056179775280898</v>
      </c>
      <c r="O9" s="23">
        <v>507</v>
      </c>
      <c r="P9" s="26">
        <f t="shared" si="7"/>
        <v>94.9438202247191</v>
      </c>
      <c r="Q9" s="25">
        <f t="shared" si="8"/>
        <v>534</v>
      </c>
    </row>
    <row r="10" spans="1:17" ht="15" customHeight="1">
      <c r="A10" s="21"/>
      <c r="B10" s="22" t="s">
        <v>13</v>
      </c>
      <c r="C10" s="23">
        <v>7</v>
      </c>
      <c r="D10" s="24">
        <f t="shared" si="0"/>
        <v>9.090909090909092</v>
      </c>
      <c r="E10" s="23">
        <v>70</v>
      </c>
      <c r="F10" s="24">
        <f t="shared" si="1"/>
        <v>90.9090909090909</v>
      </c>
      <c r="G10" s="25">
        <f t="shared" si="2"/>
        <v>77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7</v>
      </c>
      <c r="N10" s="24">
        <f t="shared" si="6"/>
        <v>9.090909090909092</v>
      </c>
      <c r="O10" s="23">
        <v>70</v>
      </c>
      <c r="P10" s="26">
        <f t="shared" si="7"/>
        <v>90.9090909090909</v>
      </c>
      <c r="Q10" s="25">
        <f t="shared" si="8"/>
        <v>77</v>
      </c>
    </row>
    <row r="11" spans="1:17" ht="15" customHeight="1">
      <c r="A11" s="21"/>
      <c r="B11" s="27" t="s">
        <v>14</v>
      </c>
      <c r="C11" s="28">
        <v>24</v>
      </c>
      <c r="D11" s="29">
        <f t="shared" si="0"/>
        <v>92.3076923076923</v>
      </c>
      <c r="E11" s="28">
        <v>2</v>
      </c>
      <c r="F11" s="29">
        <f t="shared" si="1"/>
        <v>7.6923076923076925</v>
      </c>
      <c r="G11" s="25">
        <f t="shared" si="2"/>
        <v>26</v>
      </c>
      <c r="H11" s="28">
        <v>2</v>
      </c>
      <c r="I11" s="29">
        <f t="shared" si="3"/>
        <v>100</v>
      </c>
      <c r="J11" s="28">
        <v>0</v>
      </c>
      <c r="K11" s="29">
        <f t="shared" si="4"/>
        <v>0</v>
      </c>
      <c r="L11" s="25">
        <f t="shared" si="5"/>
        <v>2</v>
      </c>
      <c r="M11" s="28">
        <v>26</v>
      </c>
      <c r="N11" s="29">
        <f t="shared" si="6"/>
        <v>92.85714285714286</v>
      </c>
      <c r="O11" s="28">
        <v>2</v>
      </c>
      <c r="P11" s="30">
        <f t="shared" si="7"/>
        <v>7.142857142857142</v>
      </c>
      <c r="Q11" s="25">
        <f t="shared" si="8"/>
        <v>28</v>
      </c>
    </row>
    <row r="12" spans="1:17" s="37" customFormat="1" ht="15" customHeight="1">
      <c r="A12" s="31"/>
      <c r="B12" s="32" t="s">
        <v>15</v>
      </c>
      <c r="C12" s="33">
        <f>SUM(C5:C11)</f>
        <v>3288</v>
      </c>
      <c r="D12" s="34">
        <f t="shared" si="0"/>
        <v>57.03382480485689</v>
      </c>
      <c r="E12" s="33">
        <f>SUM(E5:E11)</f>
        <v>2477</v>
      </c>
      <c r="F12" s="34">
        <f t="shared" si="1"/>
        <v>42.9661751951431</v>
      </c>
      <c r="G12" s="35">
        <f t="shared" si="2"/>
        <v>5765</v>
      </c>
      <c r="H12" s="33">
        <f>SUM(H5:H11)</f>
        <v>280</v>
      </c>
      <c r="I12" s="34">
        <f t="shared" si="3"/>
        <v>53.13092979127134</v>
      </c>
      <c r="J12" s="33">
        <f>SUM(J5:J11)</f>
        <v>247</v>
      </c>
      <c r="K12" s="34">
        <f t="shared" si="4"/>
        <v>46.86907020872865</v>
      </c>
      <c r="L12" s="35">
        <f t="shared" si="5"/>
        <v>527</v>
      </c>
      <c r="M12" s="33">
        <f>SUM(M5:M11)</f>
        <v>3568</v>
      </c>
      <c r="N12" s="34">
        <f t="shared" si="6"/>
        <v>56.70692943420216</v>
      </c>
      <c r="O12" s="33">
        <f>SUM(O5:O11)</f>
        <v>2724</v>
      </c>
      <c r="P12" s="36">
        <f t="shared" si="7"/>
        <v>43.293070565797834</v>
      </c>
      <c r="Q12" s="35">
        <f t="shared" si="8"/>
        <v>6292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12:00&amp;RBremen</oddHeader>
    <oddFooter>&amp;R&amp;10Tabelle 41.1 mw</oddFooter>
  </headerFooter>
  <legacyDrawing r:id="rId2"/>
  <oleObjects>
    <oleObject progId="Word.Document.8" shapeId="2047019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Q22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41495</v>
      </c>
      <c r="D5" s="24">
        <f aca="true" t="shared" si="0" ref="D5:D12">IF(C5+E5&lt;&gt;0,100*(C5/(C5+E5)),".")</f>
        <v>61.47771719805618</v>
      </c>
      <c r="E5" s="23">
        <v>26001</v>
      </c>
      <c r="F5" s="24">
        <f aca="true" t="shared" si="1" ref="F5:F12">IF(E5+C5&lt;&gt;0,100*(E5/(E5+C5)),".")</f>
        <v>38.52228280194382</v>
      </c>
      <c r="G5" s="25">
        <f aca="true" t="shared" si="2" ref="G5:G12">E5+C5</f>
        <v>67496</v>
      </c>
      <c r="H5" s="23">
        <v>5414</v>
      </c>
      <c r="I5" s="24">
        <f aca="true" t="shared" si="3" ref="I5:I12">IF(H5+J5&lt;&gt;0,100*(H5/(H5+J5)),".")</f>
        <v>49.79764532744665</v>
      </c>
      <c r="J5" s="23">
        <v>5458</v>
      </c>
      <c r="K5" s="24">
        <f aca="true" t="shared" si="4" ref="K5:K12">IF(J5+H5&lt;&gt;0,100*(J5/(J5+H5)),".")</f>
        <v>50.20235467255335</v>
      </c>
      <c r="L5" s="25">
        <f aca="true" t="shared" si="5" ref="L5:L12">J5+H5</f>
        <v>10872</v>
      </c>
      <c r="M5" s="23">
        <v>46909</v>
      </c>
      <c r="N5" s="24">
        <f aca="true" t="shared" si="6" ref="N5:N12">IF(M5+O5&lt;&gt;0,100*(M5/(M5+O5)),".")</f>
        <v>59.85733973050225</v>
      </c>
      <c r="O5" s="23">
        <v>31459</v>
      </c>
      <c r="P5" s="26">
        <f aca="true" t="shared" si="7" ref="P5:P12">IF(O5+M5&lt;&gt;0,100*(O5/(O5+M5)),".")</f>
        <v>40.14266026949775</v>
      </c>
      <c r="Q5" s="25">
        <f aca="true" t="shared" si="8" ref="Q5:Q12">O5+M5</f>
        <v>78368</v>
      </c>
    </row>
    <row r="6" spans="1:17" ht="15" customHeight="1">
      <c r="A6" s="21"/>
      <c r="B6" s="22" t="s">
        <v>9</v>
      </c>
      <c r="C6" s="23">
        <v>24244</v>
      </c>
      <c r="D6" s="24">
        <f t="shared" si="0"/>
        <v>75.50766164195839</v>
      </c>
      <c r="E6" s="23">
        <v>7864</v>
      </c>
      <c r="F6" s="24">
        <f t="shared" si="1"/>
        <v>24.49233835804161</v>
      </c>
      <c r="G6" s="25">
        <f t="shared" si="2"/>
        <v>32108</v>
      </c>
      <c r="H6" s="23">
        <v>2962</v>
      </c>
      <c r="I6" s="24">
        <f t="shared" si="3"/>
        <v>69.67772288873206</v>
      </c>
      <c r="J6" s="23">
        <v>1289</v>
      </c>
      <c r="K6" s="24">
        <f t="shared" si="4"/>
        <v>30.322277111267937</v>
      </c>
      <c r="L6" s="25">
        <f t="shared" si="5"/>
        <v>4251</v>
      </c>
      <c r="M6" s="23">
        <v>27206</v>
      </c>
      <c r="N6" s="24">
        <f t="shared" si="6"/>
        <v>74.82604032014082</v>
      </c>
      <c r="O6" s="23">
        <v>9153</v>
      </c>
      <c r="P6" s="26">
        <f t="shared" si="7"/>
        <v>25.17395967985918</v>
      </c>
      <c r="Q6" s="25">
        <f t="shared" si="8"/>
        <v>36359</v>
      </c>
    </row>
    <row r="7" spans="1:17" ht="15" customHeight="1">
      <c r="A7" s="21"/>
      <c r="B7" s="22" t="s">
        <v>10</v>
      </c>
      <c r="C7" s="23">
        <v>962</v>
      </c>
      <c r="D7" s="24">
        <f t="shared" si="0"/>
        <v>40.30163385002095</v>
      </c>
      <c r="E7" s="23">
        <v>1425</v>
      </c>
      <c r="F7" s="24">
        <f t="shared" si="1"/>
        <v>59.69836614997905</v>
      </c>
      <c r="G7" s="25">
        <f t="shared" si="2"/>
        <v>2387</v>
      </c>
      <c r="H7" s="23">
        <v>53</v>
      </c>
      <c r="I7" s="24">
        <f t="shared" si="3"/>
        <v>18.15068493150685</v>
      </c>
      <c r="J7" s="23">
        <v>239</v>
      </c>
      <c r="K7" s="24">
        <f t="shared" si="4"/>
        <v>81.84931506849315</v>
      </c>
      <c r="L7" s="25">
        <f t="shared" si="5"/>
        <v>292</v>
      </c>
      <c r="M7" s="23">
        <v>1015</v>
      </c>
      <c r="N7" s="24">
        <f t="shared" si="6"/>
        <v>37.88727136991415</v>
      </c>
      <c r="O7" s="23">
        <v>1664</v>
      </c>
      <c r="P7" s="26">
        <f t="shared" si="7"/>
        <v>62.112728630085854</v>
      </c>
      <c r="Q7" s="25">
        <f t="shared" si="8"/>
        <v>2679</v>
      </c>
    </row>
    <row r="8" spans="1:17" ht="15" customHeight="1">
      <c r="A8" s="21"/>
      <c r="B8" s="22" t="s">
        <v>11</v>
      </c>
      <c r="C8" s="23">
        <v>2069</v>
      </c>
      <c r="D8" s="24">
        <f t="shared" si="0"/>
        <v>82.29912490055689</v>
      </c>
      <c r="E8" s="23">
        <v>445</v>
      </c>
      <c r="F8" s="24">
        <f t="shared" si="1"/>
        <v>17.70087509944312</v>
      </c>
      <c r="G8" s="25">
        <f t="shared" si="2"/>
        <v>2514</v>
      </c>
      <c r="H8" s="23">
        <v>126</v>
      </c>
      <c r="I8" s="24">
        <f t="shared" si="3"/>
        <v>63</v>
      </c>
      <c r="J8" s="23">
        <v>74</v>
      </c>
      <c r="K8" s="24">
        <f t="shared" si="4"/>
        <v>37</v>
      </c>
      <c r="L8" s="25">
        <f t="shared" si="5"/>
        <v>200</v>
      </c>
      <c r="M8" s="23">
        <v>2195</v>
      </c>
      <c r="N8" s="24">
        <f t="shared" si="6"/>
        <v>80.87693441414886</v>
      </c>
      <c r="O8" s="23">
        <v>519</v>
      </c>
      <c r="P8" s="26">
        <f t="shared" si="7"/>
        <v>19.123065585851144</v>
      </c>
      <c r="Q8" s="25">
        <f t="shared" si="8"/>
        <v>2714</v>
      </c>
    </row>
    <row r="9" spans="1:17" ht="15" customHeight="1">
      <c r="A9" s="21"/>
      <c r="B9" s="22" t="s">
        <v>12</v>
      </c>
      <c r="C9" s="23">
        <v>544</v>
      </c>
      <c r="D9" s="24">
        <f t="shared" si="0"/>
        <v>5.037969994443416</v>
      </c>
      <c r="E9" s="23">
        <v>10254</v>
      </c>
      <c r="F9" s="24">
        <f t="shared" si="1"/>
        <v>94.96203000555658</v>
      </c>
      <c r="G9" s="25">
        <f t="shared" si="2"/>
        <v>10798</v>
      </c>
      <c r="H9" s="23">
        <v>81</v>
      </c>
      <c r="I9" s="24">
        <f t="shared" si="3"/>
        <v>22.252747252747252</v>
      </c>
      <c r="J9" s="23">
        <v>283</v>
      </c>
      <c r="K9" s="24">
        <f t="shared" si="4"/>
        <v>77.74725274725274</v>
      </c>
      <c r="L9" s="25">
        <f t="shared" si="5"/>
        <v>364</v>
      </c>
      <c r="M9" s="23">
        <v>625</v>
      </c>
      <c r="N9" s="24">
        <f t="shared" si="6"/>
        <v>5.5993549543092636</v>
      </c>
      <c r="O9" s="23">
        <v>10537</v>
      </c>
      <c r="P9" s="26">
        <f t="shared" si="7"/>
        <v>94.40064504569074</v>
      </c>
      <c r="Q9" s="25">
        <f t="shared" si="8"/>
        <v>11162</v>
      </c>
    </row>
    <row r="10" spans="1:17" ht="15" customHeight="1">
      <c r="A10" s="21"/>
      <c r="B10" s="22" t="s">
        <v>13</v>
      </c>
      <c r="C10" s="23">
        <v>48</v>
      </c>
      <c r="D10" s="24">
        <f t="shared" si="0"/>
        <v>6.741573033707865</v>
      </c>
      <c r="E10" s="23">
        <v>664</v>
      </c>
      <c r="F10" s="24">
        <f t="shared" si="1"/>
        <v>93.25842696629213</v>
      </c>
      <c r="G10" s="25">
        <f t="shared" si="2"/>
        <v>712</v>
      </c>
      <c r="H10" s="23">
        <v>5</v>
      </c>
      <c r="I10" s="24">
        <f t="shared" si="3"/>
        <v>13.157894736842104</v>
      </c>
      <c r="J10" s="23">
        <v>33</v>
      </c>
      <c r="K10" s="24">
        <f t="shared" si="4"/>
        <v>86.8421052631579</v>
      </c>
      <c r="L10" s="25">
        <f t="shared" si="5"/>
        <v>38</v>
      </c>
      <c r="M10" s="23">
        <v>53</v>
      </c>
      <c r="N10" s="24">
        <f t="shared" si="6"/>
        <v>7.066666666666667</v>
      </c>
      <c r="O10" s="23">
        <v>697</v>
      </c>
      <c r="P10" s="26">
        <f t="shared" si="7"/>
        <v>92.93333333333334</v>
      </c>
      <c r="Q10" s="25">
        <f t="shared" si="8"/>
        <v>750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69362</v>
      </c>
      <c r="D12" s="34">
        <f t="shared" si="0"/>
        <v>59.787096496142745</v>
      </c>
      <c r="E12" s="33">
        <f>SUM(E5:E11)</f>
        <v>46653</v>
      </c>
      <c r="F12" s="34">
        <f t="shared" si="1"/>
        <v>40.21290350385726</v>
      </c>
      <c r="G12" s="35">
        <f t="shared" si="2"/>
        <v>116015</v>
      </c>
      <c r="H12" s="33">
        <f>SUM(H5:H11)</f>
        <v>8641</v>
      </c>
      <c r="I12" s="34">
        <f t="shared" si="3"/>
        <v>53.94892926265843</v>
      </c>
      <c r="J12" s="33">
        <f>SUM(J5:J11)</f>
        <v>7376</v>
      </c>
      <c r="K12" s="34">
        <f t="shared" si="4"/>
        <v>46.051070737341576</v>
      </c>
      <c r="L12" s="35">
        <f t="shared" si="5"/>
        <v>16017</v>
      </c>
      <c r="M12" s="33">
        <f>SUM(M5:M11)</f>
        <v>78003</v>
      </c>
      <c r="N12" s="34">
        <f t="shared" si="6"/>
        <v>59.07885967038293</v>
      </c>
      <c r="O12" s="33">
        <f>SUM(O5:O11)</f>
        <v>54029</v>
      </c>
      <c r="P12" s="36">
        <f t="shared" si="7"/>
        <v>40.92114032961706</v>
      </c>
      <c r="Q12" s="35">
        <f t="shared" si="8"/>
        <v>132032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12:00&amp;RNordrhein-Westfalen</oddHeader>
    <oddFooter>&amp;R&amp;10Tabelle 41.1 mw</oddFooter>
  </headerFooter>
  <legacyDrawing r:id="rId2"/>
  <oleObjects>
    <oleObject progId="Word.Document.8" shapeId="2047022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A2:Q22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13678</v>
      </c>
      <c r="D5" s="24">
        <f aca="true" t="shared" si="0" ref="D5:D12">IF(C5+E5&lt;&gt;0,100*(C5/(C5+E5)),".")</f>
        <v>58.41804048859657</v>
      </c>
      <c r="E5" s="23">
        <v>9736</v>
      </c>
      <c r="F5" s="24">
        <f aca="true" t="shared" si="1" ref="F5:F12">IF(E5+C5&lt;&gt;0,100*(E5/(E5+C5)),".")</f>
        <v>41.58195951140343</v>
      </c>
      <c r="G5" s="25">
        <f aca="true" t="shared" si="2" ref="G5:G12">E5+C5</f>
        <v>23414</v>
      </c>
      <c r="H5" s="23">
        <v>1550</v>
      </c>
      <c r="I5" s="24">
        <f aca="true" t="shared" si="3" ref="I5:I12">IF(H5+J5&lt;&gt;0,100*(H5/(H5+J5)),".")</f>
        <v>49.52076677316294</v>
      </c>
      <c r="J5" s="23">
        <v>1580</v>
      </c>
      <c r="K5" s="24">
        <f aca="true" t="shared" si="4" ref="K5:K12">IF(J5+H5&lt;&gt;0,100*(J5/(J5+H5)),".")</f>
        <v>50.47923322683706</v>
      </c>
      <c r="L5" s="25">
        <f aca="true" t="shared" si="5" ref="L5:L12">J5+H5</f>
        <v>3130</v>
      </c>
      <c r="M5" s="23">
        <v>15228</v>
      </c>
      <c r="N5" s="24">
        <f aca="true" t="shared" si="6" ref="N5:N12">IF(M5+O5&lt;&gt;0,100*(M5/(M5+O5)),".")</f>
        <v>57.36889692585895</v>
      </c>
      <c r="O5" s="23">
        <v>11316</v>
      </c>
      <c r="P5" s="26">
        <f aca="true" t="shared" si="7" ref="P5:P12">IF(O5+M5&lt;&gt;0,100*(O5/(O5+M5)),".")</f>
        <v>42.631103074141045</v>
      </c>
      <c r="Q5" s="25">
        <f aca="true" t="shared" si="8" ref="Q5:Q12">O5+M5</f>
        <v>26544</v>
      </c>
    </row>
    <row r="6" spans="1:17" ht="15" customHeight="1">
      <c r="A6" s="21"/>
      <c r="B6" s="22" t="s">
        <v>9</v>
      </c>
      <c r="C6" s="23">
        <v>7233</v>
      </c>
      <c r="D6" s="24">
        <f t="shared" si="0"/>
        <v>76.29746835443038</v>
      </c>
      <c r="E6" s="23">
        <v>2247</v>
      </c>
      <c r="F6" s="24">
        <f t="shared" si="1"/>
        <v>23.702531645569618</v>
      </c>
      <c r="G6" s="25">
        <f t="shared" si="2"/>
        <v>9480</v>
      </c>
      <c r="H6" s="23">
        <v>1504</v>
      </c>
      <c r="I6" s="24">
        <f t="shared" si="3"/>
        <v>71.24585504500237</v>
      </c>
      <c r="J6" s="23">
        <v>607</v>
      </c>
      <c r="K6" s="24">
        <f t="shared" si="4"/>
        <v>28.754144954997628</v>
      </c>
      <c r="L6" s="25">
        <f t="shared" si="5"/>
        <v>2111</v>
      </c>
      <c r="M6" s="23">
        <v>8737</v>
      </c>
      <c r="N6" s="24">
        <f t="shared" si="6"/>
        <v>75.37744802001552</v>
      </c>
      <c r="O6" s="23">
        <v>2854</v>
      </c>
      <c r="P6" s="26">
        <f t="shared" si="7"/>
        <v>24.62255197998447</v>
      </c>
      <c r="Q6" s="25">
        <f t="shared" si="8"/>
        <v>11591</v>
      </c>
    </row>
    <row r="7" spans="1:17" ht="15" customHeight="1">
      <c r="A7" s="21"/>
      <c r="B7" s="22" t="s">
        <v>10</v>
      </c>
      <c r="C7" s="23">
        <v>440</v>
      </c>
      <c r="D7" s="24">
        <f t="shared" si="0"/>
        <v>33.61344537815126</v>
      </c>
      <c r="E7" s="23">
        <v>869</v>
      </c>
      <c r="F7" s="24">
        <f t="shared" si="1"/>
        <v>66.38655462184873</v>
      </c>
      <c r="G7" s="25">
        <f t="shared" si="2"/>
        <v>1309</v>
      </c>
      <c r="H7" s="23">
        <v>10</v>
      </c>
      <c r="I7" s="24">
        <f t="shared" si="3"/>
        <v>16.39344262295082</v>
      </c>
      <c r="J7" s="23">
        <v>51</v>
      </c>
      <c r="K7" s="24">
        <f t="shared" si="4"/>
        <v>83.60655737704919</v>
      </c>
      <c r="L7" s="25">
        <f t="shared" si="5"/>
        <v>61</v>
      </c>
      <c r="M7" s="23">
        <v>450</v>
      </c>
      <c r="N7" s="24">
        <f t="shared" si="6"/>
        <v>32.846715328467155</v>
      </c>
      <c r="O7" s="23">
        <v>920</v>
      </c>
      <c r="P7" s="26">
        <f t="shared" si="7"/>
        <v>67.15328467153284</v>
      </c>
      <c r="Q7" s="25">
        <f t="shared" si="8"/>
        <v>1370</v>
      </c>
    </row>
    <row r="8" spans="1:17" ht="15" customHeight="1">
      <c r="A8" s="21"/>
      <c r="B8" s="22" t="s">
        <v>11</v>
      </c>
      <c r="C8" s="23">
        <v>531</v>
      </c>
      <c r="D8" s="24">
        <f t="shared" si="0"/>
        <v>78.31858407079646</v>
      </c>
      <c r="E8" s="23">
        <v>147</v>
      </c>
      <c r="F8" s="24">
        <f t="shared" si="1"/>
        <v>21.68141592920354</v>
      </c>
      <c r="G8" s="25">
        <f t="shared" si="2"/>
        <v>678</v>
      </c>
      <c r="H8" s="23">
        <v>85</v>
      </c>
      <c r="I8" s="24">
        <f t="shared" si="3"/>
        <v>65.89147286821705</v>
      </c>
      <c r="J8" s="23">
        <v>44</v>
      </c>
      <c r="K8" s="24">
        <f t="shared" si="4"/>
        <v>34.10852713178294</v>
      </c>
      <c r="L8" s="25">
        <f t="shared" si="5"/>
        <v>129</v>
      </c>
      <c r="M8" s="23">
        <v>616</v>
      </c>
      <c r="N8" s="24">
        <f t="shared" si="6"/>
        <v>76.33209417596035</v>
      </c>
      <c r="O8" s="23">
        <v>191</v>
      </c>
      <c r="P8" s="26">
        <f t="shared" si="7"/>
        <v>23.667905824039654</v>
      </c>
      <c r="Q8" s="25">
        <f t="shared" si="8"/>
        <v>807</v>
      </c>
    </row>
    <row r="9" spans="1:17" ht="15" customHeight="1">
      <c r="A9" s="21"/>
      <c r="B9" s="22" t="s">
        <v>12</v>
      </c>
      <c r="C9" s="23">
        <v>150</v>
      </c>
      <c r="D9" s="24">
        <f t="shared" si="0"/>
        <v>5.140507196710075</v>
      </c>
      <c r="E9" s="23">
        <v>2768</v>
      </c>
      <c r="F9" s="24">
        <f t="shared" si="1"/>
        <v>94.85949280328992</v>
      </c>
      <c r="G9" s="25">
        <f t="shared" si="2"/>
        <v>2918</v>
      </c>
      <c r="H9" s="23">
        <v>9</v>
      </c>
      <c r="I9" s="24">
        <f t="shared" si="3"/>
        <v>6.923076923076923</v>
      </c>
      <c r="J9" s="23">
        <v>121</v>
      </c>
      <c r="K9" s="24">
        <f t="shared" si="4"/>
        <v>93.07692307692308</v>
      </c>
      <c r="L9" s="25">
        <f t="shared" si="5"/>
        <v>130</v>
      </c>
      <c r="M9" s="23">
        <v>159</v>
      </c>
      <c r="N9" s="24">
        <f t="shared" si="6"/>
        <v>5.216535433070866</v>
      </c>
      <c r="O9" s="23">
        <v>2889</v>
      </c>
      <c r="P9" s="26">
        <f t="shared" si="7"/>
        <v>94.78346456692913</v>
      </c>
      <c r="Q9" s="25">
        <f t="shared" si="8"/>
        <v>3048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7.142857142857142</v>
      </c>
      <c r="E10" s="23">
        <v>13</v>
      </c>
      <c r="F10" s="24">
        <f t="shared" si="1"/>
        <v>92.85714285714286</v>
      </c>
      <c r="G10" s="25">
        <f t="shared" si="2"/>
        <v>14</v>
      </c>
      <c r="H10" s="23">
        <v>0</v>
      </c>
      <c r="I10" s="24">
        <f t="shared" si="3"/>
        <v>0</v>
      </c>
      <c r="J10" s="23">
        <v>4</v>
      </c>
      <c r="K10" s="24">
        <f t="shared" si="4"/>
        <v>100</v>
      </c>
      <c r="L10" s="25">
        <f t="shared" si="5"/>
        <v>4</v>
      </c>
      <c r="M10" s="23">
        <v>1</v>
      </c>
      <c r="N10" s="24">
        <f t="shared" si="6"/>
        <v>5.555555555555555</v>
      </c>
      <c r="O10" s="23">
        <v>17</v>
      </c>
      <c r="P10" s="26">
        <f t="shared" si="7"/>
        <v>94.44444444444444</v>
      </c>
      <c r="Q10" s="25">
        <f t="shared" si="8"/>
        <v>18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22033</v>
      </c>
      <c r="D12" s="34">
        <f t="shared" si="0"/>
        <v>58.26832041890355</v>
      </c>
      <c r="E12" s="33">
        <f>SUM(E5:E11)</f>
        <v>15780</v>
      </c>
      <c r="F12" s="34">
        <f t="shared" si="1"/>
        <v>41.73167958109645</v>
      </c>
      <c r="G12" s="35">
        <f t="shared" si="2"/>
        <v>37813</v>
      </c>
      <c r="H12" s="33">
        <f>SUM(H5:H11)</f>
        <v>3158</v>
      </c>
      <c r="I12" s="34">
        <f t="shared" si="3"/>
        <v>56.747529200359395</v>
      </c>
      <c r="J12" s="33">
        <f>SUM(J5:J11)</f>
        <v>2407</v>
      </c>
      <c r="K12" s="34">
        <f t="shared" si="4"/>
        <v>43.25247079964061</v>
      </c>
      <c r="L12" s="35">
        <f t="shared" si="5"/>
        <v>5565</v>
      </c>
      <c r="M12" s="33">
        <f>SUM(M5:M11)</f>
        <v>25191</v>
      </c>
      <c r="N12" s="34">
        <f t="shared" si="6"/>
        <v>58.07321683802849</v>
      </c>
      <c r="O12" s="33">
        <f>SUM(O5:O11)</f>
        <v>18187</v>
      </c>
      <c r="P12" s="36">
        <f t="shared" si="7"/>
        <v>41.92678316197151</v>
      </c>
      <c r="Q12" s="35">
        <f t="shared" si="8"/>
        <v>43378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12:00&amp;RHessen</oddHeader>
    <oddFooter>&amp;R&amp;10Tabelle 41.1 mw</oddFooter>
  </headerFooter>
  <legacyDrawing r:id="rId2"/>
  <oleObjects>
    <oleObject progId="Word.Document.8" shapeId="2047025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2:Q22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8697</v>
      </c>
      <c r="D5" s="24">
        <f aca="true" t="shared" si="0" ref="D5:D12">IF(C5+E5&lt;&gt;0,100*(C5/(C5+E5)),".")</f>
        <v>58.48295339923341</v>
      </c>
      <c r="E5" s="23">
        <v>6174</v>
      </c>
      <c r="F5" s="24">
        <f aca="true" t="shared" si="1" ref="F5:F12">IF(E5+C5&lt;&gt;0,100*(E5/(E5+C5)),".")</f>
        <v>41.51704660076659</v>
      </c>
      <c r="G5" s="25">
        <f aca="true" t="shared" si="2" ref="G5:G12">E5+C5</f>
        <v>14871</v>
      </c>
      <c r="H5" s="23">
        <v>1261</v>
      </c>
      <c r="I5" s="24">
        <f aca="true" t="shared" si="3" ref="I5:I12">IF(H5+J5&lt;&gt;0,100*(H5/(H5+J5)),".")</f>
        <v>52.04292199752373</v>
      </c>
      <c r="J5" s="23">
        <v>1162</v>
      </c>
      <c r="K5" s="24">
        <f aca="true" t="shared" si="4" ref="K5:K12">IF(J5+H5&lt;&gt;0,100*(J5/(J5+H5)),".")</f>
        <v>47.957078002476266</v>
      </c>
      <c r="L5" s="25">
        <f aca="true" t="shared" si="5" ref="L5:L12">J5+H5</f>
        <v>2423</v>
      </c>
      <c r="M5" s="23">
        <v>9958</v>
      </c>
      <c r="N5" s="24">
        <f aca="true" t="shared" si="6" ref="N5:N12">IF(M5+O5&lt;&gt;0,100*(M5/(M5+O5)),".")</f>
        <v>57.58066381403955</v>
      </c>
      <c r="O5" s="23">
        <v>7336</v>
      </c>
      <c r="P5" s="26">
        <f aca="true" t="shared" si="7" ref="P5:P12">IF(O5+M5&lt;&gt;0,100*(O5/(O5+M5)),".")</f>
        <v>42.41933618596045</v>
      </c>
      <c r="Q5" s="25">
        <f aca="true" t="shared" si="8" ref="Q5:Q12">O5+M5</f>
        <v>17294</v>
      </c>
    </row>
    <row r="6" spans="1:17" ht="15" customHeight="1">
      <c r="A6" s="21"/>
      <c r="B6" s="22" t="s">
        <v>9</v>
      </c>
      <c r="C6" s="23">
        <v>6746</v>
      </c>
      <c r="D6" s="24">
        <f t="shared" si="0"/>
        <v>76.3986409966025</v>
      </c>
      <c r="E6" s="23">
        <v>2084</v>
      </c>
      <c r="F6" s="24">
        <f t="shared" si="1"/>
        <v>23.60135900339751</v>
      </c>
      <c r="G6" s="25">
        <f t="shared" si="2"/>
        <v>8830</v>
      </c>
      <c r="H6" s="23">
        <v>1200</v>
      </c>
      <c r="I6" s="24">
        <f t="shared" si="3"/>
        <v>72.37635705669481</v>
      </c>
      <c r="J6" s="23">
        <v>458</v>
      </c>
      <c r="K6" s="24">
        <f t="shared" si="4"/>
        <v>27.62364294330519</v>
      </c>
      <c r="L6" s="25">
        <f t="shared" si="5"/>
        <v>1658</v>
      </c>
      <c r="M6" s="23">
        <v>7946</v>
      </c>
      <c r="N6" s="24">
        <f t="shared" si="6"/>
        <v>75.7627765064836</v>
      </c>
      <c r="O6" s="23">
        <v>2542</v>
      </c>
      <c r="P6" s="26">
        <f t="shared" si="7"/>
        <v>24.2372234935164</v>
      </c>
      <c r="Q6" s="25">
        <f t="shared" si="8"/>
        <v>10488</v>
      </c>
    </row>
    <row r="7" spans="1:17" ht="15" customHeight="1">
      <c r="A7" s="21"/>
      <c r="B7" s="22" t="s">
        <v>10</v>
      </c>
      <c r="C7" s="23">
        <v>291</v>
      </c>
      <c r="D7" s="24">
        <f t="shared" si="0"/>
        <v>42.35807860262008</v>
      </c>
      <c r="E7" s="23">
        <v>396</v>
      </c>
      <c r="F7" s="24">
        <f t="shared" si="1"/>
        <v>57.64192139737992</v>
      </c>
      <c r="G7" s="25">
        <f t="shared" si="2"/>
        <v>687</v>
      </c>
      <c r="H7" s="23">
        <v>11</v>
      </c>
      <c r="I7" s="24">
        <f t="shared" si="3"/>
        <v>73.33333333333333</v>
      </c>
      <c r="J7" s="23">
        <v>4</v>
      </c>
      <c r="K7" s="24">
        <f t="shared" si="4"/>
        <v>26.666666666666668</v>
      </c>
      <c r="L7" s="25">
        <f t="shared" si="5"/>
        <v>15</v>
      </c>
      <c r="M7" s="23">
        <v>302</v>
      </c>
      <c r="N7" s="24">
        <f t="shared" si="6"/>
        <v>43.01994301994302</v>
      </c>
      <c r="O7" s="23">
        <v>400</v>
      </c>
      <c r="P7" s="26">
        <f t="shared" si="7"/>
        <v>56.98005698005698</v>
      </c>
      <c r="Q7" s="25">
        <f t="shared" si="8"/>
        <v>702</v>
      </c>
    </row>
    <row r="8" spans="1:17" ht="15" customHeight="1">
      <c r="A8" s="21"/>
      <c r="B8" s="22" t="s">
        <v>11</v>
      </c>
      <c r="C8" s="23">
        <v>554</v>
      </c>
      <c r="D8" s="24">
        <f t="shared" si="0"/>
        <v>79.94227994227994</v>
      </c>
      <c r="E8" s="23">
        <v>139</v>
      </c>
      <c r="F8" s="24">
        <f t="shared" si="1"/>
        <v>20.057720057720058</v>
      </c>
      <c r="G8" s="25">
        <f t="shared" si="2"/>
        <v>693</v>
      </c>
      <c r="H8" s="23">
        <v>77</v>
      </c>
      <c r="I8" s="24">
        <f t="shared" si="3"/>
        <v>68.14159292035397</v>
      </c>
      <c r="J8" s="23">
        <v>36</v>
      </c>
      <c r="K8" s="24">
        <f t="shared" si="4"/>
        <v>31.858407079646017</v>
      </c>
      <c r="L8" s="25">
        <f t="shared" si="5"/>
        <v>113</v>
      </c>
      <c r="M8" s="23">
        <v>631</v>
      </c>
      <c r="N8" s="24">
        <f t="shared" si="6"/>
        <v>78.287841191067</v>
      </c>
      <c r="O8" s="23">
        <v>175</v>
      </c>
      <c r="P8" s="26">
        <f t="shared" si="7"/>
        <v>21.712158808933</v>
      </c>
      <c r="Q8" s="25">
        <f t="shared" si="8"/>
        <v>806</v>
      </c>
    </row>
    <row r="9" spans="1:17" ht="15" customHeight="1">
      <c r="A9" s="21"/>
      <c r="B9" s="22" t="s">
        <v>12</v>
      </c>
      <c r="C9" s="23">
        <v>81</v>
      </c>
      <c r="D9" s="24">
        <f t="shared" si="0"/>
        <v>3.70201096892139</v>
      </c>
      <c r="E9" s="23">
        <v>2107</v>
      </c>
      <c r="F9" s="24">
        <f t="shared" si="1"/>
        <v>96.29798903107861</v>
      </c>
      <c r="G9" s="25">
        <f t="shared" si="2"/>
        <v>2188</v>
      </c>
      <c r="H9" s="23">
        <v>7</v>
      </c>
      <c r="I9" s="24">
        <f t="shared" si="3"/>
        <v>10</v>
      </c>
      <c r="J9" s="23">
        <v>63</v>
      </c>
      <c r="K9" s="24">
        <f t="shared" si="4"/>
        <v>90</v>
      </c>
      <c r="L9" s="25">
        <f t="shared" si="5"/>
        <v>70</v>
      </c>
      <c r="M9" s="23">
        <v>88</v>
      </c>
      <c r="N9" s="24">
        <f t="shared" si="6"/>
        <v>3.8972542072630643</v>
      </c>
      <c r="O9" s="23">
        <v>2170</v>
      </c>
      <c r="P9" s="26">
        <f t="shared" si="7"/>
        <v>96.10274579273693</v>
      </c>
      <c r="Q9" s="25">
        <f t="shared" si="8"/>
        <v>2258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2.2304832713754648</v>
      </c>
      <c r="E10" s="23">
        <v>263</v>
      </c>
      <c r="F10" s="24">
        <f t="shared" si="1"/>
        <v>97.76951672862454</v>
      </c>
      <c r="G10" s="25">
        <f t="shared" si="2"/>
        <v>269</v>
      </c>
      <c r="H10" s="23">
        <v>3</v>
      </c>
      <c r="I10" s="24">
        <f t="shared" si="3"/>
        <v>11.11111111111111</v>
      </c>
      <c r="J10" s="23">
        <v>24</v>
      </c>
      <c r="K10" s="24">
        <f t="shared" si="4"/>
        <v>88.88888888888889</v>
      </c>
      <c r="L10" s="25">
        <f t="shared" si="5"/>
        <v>27</v>
      </c>
      <c r="M10" s="23">
        <v>9</v>
      </c>
      <c r="N10" s="24">
        <f t="shared" si="6"/>
        <v>3.040540540540541</v>
      </c>
      <c r="O10" s="23">
        <v>287</v>
      </c>
      <c r="P10" s="26">
        <f t="shared" si="7"/>
        <v>96.95945945945947</v>
      </c>
      <c r="Q10" s="25">
        <f t="shared" si="8"/>
        <v>296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16375</v>
      </c>
      <c r="D12" s="34">
        <f t="shared" si="0"/>
        <v>59.46328709419711</v>
      </c>
      <c r="E12" s="33">
        <f>SUM(E5:E11)</f>
        <v>11163</v>
      </c>
      <c r="F12" s="34">
        <f t="shared" si="1"/>
        <v>40.536712905802894</v>
      </c>
      <c r="G12" s="35">
        <f t="shared" si="2"/>
        <v>27538</v>
      </c>
      <c r="H12" s="33">
        <f>SUM(H5:H11)</f>
        <v>2559</v>
      </c>
      <c r="I12" s="34">
        <f t="shared" si="3"/>
        <v>59.42870413376684</v>
      </c>
      <c r="J12" s="33">
        <f>SUM(J5:J11)</f>
        <v>1747</v>
      </c>
      <c r="K12" s="34">
        <f t="shared" si="4"/>
        <v>40.571295866233164</v>
      </c>
      <c r="L12" s="35">
        <f t="shared" si="5"/>
        <v>4306</v>
      </c>
      <c r="M12" s="33">
        <f>SUM(M5:M11)</f>
        <v>18934</v>
      </c>
      <c r="N12" s="34">
        <f t="shared" si="6"/>
        <v>59.45861072729557</v>
      </c>
      <c r="O12" s="33">
        <f>SUM(O5:O11)</f>
        <v>12910</v>
      </c>
      <c r="P12" s="36">
        <f t="shared" si="7"/>
        <v>40.541389272704436</v>
      </c>
      <c r="Q12" s="35">
        <f t="shared" si="8"/>
        <v>31844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12:00&amp;RRheinland-Pfalz</oddHeader>
    <oddFooter>&amp;R&amp;10Tabelle 41.1 mw</oddFooter>
  </headerFooter>
  <legacyDrawing r:id="rId2"/>
  <oleObjects>
    <oleObject progId="Word.Document.8" shapeId="2047028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2:Q22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25006</v>
      </c>
      <c r="D5" s="24">
        <f aca="true" t="shared" si="0" ref="D5:D12">IF(C5+E5&lt;&gt;0,100*(C5/(C5+E5)),".")</f>
        <v>59.887438630104185</v>
      </c>
      <c r="E5" s="23">
        <v>16749</v>
      </c>
      <c r="F5" s="24">
        <f aca="true" t="shared" si="1" ref="F5:F12">IF(E5+C5&lt;&gt;0,100*(E5/(E5+C5)),".")</f>
        <v>40.11256136989582</v>
      </c>
      <c r="G5" s="25">
        <f aca="true" t="shared" si="2" ref="G5:G12">E5+C5</f>
        <v>41755</v>
      </c>
      <c r="H5" s="23">
        <v>3413</v>
      </c>
      <c r="I5" s="24">
        <f aca="true" t="shared" si="3" ref="I5:I12">IF(H5+J5&lt;&gt;0,100*(H5/(H5+J5)),".")</f>
        <v>54.84493009802346</v>
      </c>
      <c r="J5" s="23">
        <v>2810</v>
      </c>
      <c r="K5" s="24">
        <f aca="true" t="shared" si="4" ref="K5:K12">IF(J5+H5&lt;&gt;0,100*(J5/(J5+H5)),".")</f>
        <v>45.15506990197654</v>
      </c>
      <c r="L5" s="25">
        <f aca="true" t="shared" si="5" ref="L5:L12">J5+H5</f>
        <v>6223</v>
      </c>
      <c r="M5" s="23">
        <v>28419</v>
      </c>
      <c r="N5" s="24">
        <f aca="true" t="shared" si="6" ref="N5:N12">IF(M5+O5&lt;&gt;0,100*(M5/(M5+O5)),".")</f>
        <v>59.23339864104381</v>
      </c>
      <c r="O5" s="23">
        <v>19559</v>
      </c>
      <c r="P5" s="26">
        <f aca="true" t="shared" si="7" ref="P5:P12">IF(O5+M5&lt;&gt;0,100*(O5/(O5+M5)),".")</f>
        <v>40.76660135895619</v>
      </c>
      <c r="Q5" s="25">
        <f aca="true" t="shared" si="8" ref="Q5:Q12">O5+M5</f>
        <v>47978</v>
      </c>
    </row>
    <row r="6" spans="1:17" ht="15" customHeight="1">
      <c r="A6" s="21"/>
      <c r="B6" s="22" t="s">
        <v>9</v>
      </c>
      <c r="C6" s="23">
        <v>8156</v>
      </c>
      <c r="D6" s="24">
        <f t="shared" si="0"/>
        <v>64.36237373737373</v>
      </c>
      <c r="E6" s="23">
        <v>4516</v>
      </c>
      <c r="F6" s="24">
        <f t="shared" si="1"/>
        <v>35.63762626262626</v>
      </c>
      <c r="G6" s="25">
        <f t="shared" si="2"/>
        <v>12672</v>
      </c>
      <c r="H6" s="23">
        <v>8627</v>
      </c>
      <c r="I6" s="24">
        <f t="shared" si="3"/>
        <v>81.35609204073934</v>
      </c>
      <c r="J6" s="23">
        <v>1977</v>
      </c>
      <c r="K6" s="24">
        <f t="shared" si="4"/>
        <v>18.643907959260655</v>
      </c>
      <c r="L6" s="25">
        <f t="shared" si="5"/>
        <v>10604</v>
      </c>
      <c r="M6" s="23">
        <v>16783</v>
      </c>
      <c r="N6" s="24">
        <f t="shared" si="6"/>
        <v>72.10431345592026</v>
      </c>
      <c r="O6" s="23">
        <v>6493</v>
      </c>
      <c r="P6" s="26">
        <f t="shared" si="7"/>
        <v>27.89568654407974</v>
      </c>
      <c r="Q6" s="25">
        <f t="shared" si="8"/>
        <v>23276</v>
      </c>
    </row>
    <row r="7" spans="1:17" ht="15" customHeight="1">
      <c r="A7" s="21"/>
      <c r="B7" s="22" t="s">
        <v>10</v>
      </c>
      <c r="C7" s="23">
        <v>393</v>
      </c>
      <c r="D7" s="24">
        <f t="shared" si="0"/>
        <v>25.923482849604223</v>
      </c>
      <c r="E7" s="23">
        <v>1123</v>
      </c>
      <c r="F7" s="24">
        <f t="shared" si="1"/>
        <v>74.07651715039579</v>
      </c>
      <c r="G7" s="25">
        <f t="shared" si="2"/>
        <v>1516</v>
      </c>
      <c r="H7" s="23">
        <v>76</v>
      </c>
      <c r="I7" s="24">
        <f t="shared" si="3"/>
        <v>19.48717948717949</v>
      </c>
      <c r="J7" s="23">
        <v>314</v>
      </c>
      <c r="K7" s="24">
        <f t="shared" si="4"/>
        <v>80.51282051282051</v>
      </c>
      <c r="L7" s="25">
        <f t="shared" si="5"/>
        <v>390</v>
      </c>
      <c r="M7" s="23">
        <v>469</v>
      </c>
      <c r="N7" s="24">
        <f t="shared" si="6"/>
        <v>24.60650577124869</v>
      </c>
      <c r="O7" s="23">
        <v>1437</v>
      </c>
      <c r="P7" s="26">
        <f t="shared" si="7"/>
        <v>75.39349422875131</v>
      </c>
      <c r="Q7" s="25">
        <f t="shared" si="8"/>
        <v>1906</v>
      </c>
    </row>
    <row r="8" spans="1:17" ht="15" customHeight="1">
      <c r="A8" s="21"/>
      <c r="B8" s="22" t="s">
        <v>11</v>
      </c>
      <c r="C8" s="23">
        <v>910</v>
      </c>
      <c r="D8" s="24">
        <f t="shared" si="0"/>
        <v>79.13043478260869</v>
      </c>
      <c r="E8" s="23">
        <v>240</v>
      </c>
      <c r="F8" s="24">
        <f t="shared" si="1"/>
        <v>20.869565217391305</v>
      </c>
      <c r="G8" s="25">
        <f t="shared" si="2"/>
        <v>1150</v>
      </c>
      <c r="H8" s="23">
        <v>336</v>
      </c>
      <c r="I8" s="24">
        <f t="shared" si="3"/>
        <v>72.57019438444925</v>
      </c>
      <c r="J8" s="23">
        <v>127</v>
      </c>
      <c r="K8" s="24">
        <f t="shared" si="4"/>
        <v>27.429805615550755</v>
      </c>
      <c r="L8" s="25">
        <f t="shared" si="5"/>
        <v>463</v>
      </c>
      <c r="M8" s="23">
        <v>1246</v>
      </c>
      <c r="N8" s="24">
        <f t="shared" si="6"/>
        <v>77.24736515809052</v>
      </c>
      <c r="O8" s="23">
        <v>367</v>
      </c>
      <c r="P8" s="26">
        <f t="shared" si="7"/>
        <v>22.752634841909487</v>
      </c>
      <c r="Q8" s="25">
        <f t="shared" si="8"/>
        <v>1613</v>
      </c>
    </row>
    <row r="9" spans="1:17" ht="15" customHeight="1">
      <c r="A9" s="21"/>
      <c r="B9" s="22" t="s">
        <v>12</v>
      </c>
      <c r="C9" s="23">
        <v>125</v>
      </c>
      <c r="D9" s="24">
        <f t="shared" si="0"/>
        <v>2.281854691493246</v>
      </c>
      <c r="E9" s="23">
        <v>5353</v>
      </c>
      <c r="F9" s="24">
        <f t="shared" si="1"/>
        <v>97.71814530850675</v>
      </c>
      <c r="G9" s="25">
        <f t="shared" si="2"/>
        <v>5478</v>
      </c>
      <c r="H9" s="23">
        <v>14</v>
      </c>
      <c r="I9" s="24">
        <f t="shared" si="3"/>
        <v>4.713804713804714</v>
      </c>
      <c r="J9" s="23">
        <v>283</v>
      </c>
      <c r="K9" s="24">
        <f t="shared" si="4"/>
        <v>95.28619528619528</v>
      </c>
      <c r="L9" s="25">
        <f t="shared" si="5"/>
        <v>297</v>
      </c>
      <c r="M9" s="23">
        <v>139</v>
      </c>
      <c r="N9" s="24">
        <f t="shared" si="6"/>
        <v>2.406926406926407</v>
      </c>
      <c r="O9" s="23">
        <v>5636</v>
      </c>
      <c r="P9" s="26">
        <f t="shared" si="7"/>
        <v>97.5930735930736</v>
      </c>
      <c r="Q9" s="25">
        <f t="shared" si="8"/>
        <v>5775</v>
      </c>
    </row>
    <row r="10" spans="1:17" ht="15" customHeight="1">
      <c r="A10" s="21"/>
      <c r="B10" s="22" t="s">
        <v>13</v>
      </c>
      <c r="C10" s="23">
        <v>20</v>
      </c>
      <c r="D10" s="24">
        <f t="shared" si="0"/>
        <v>3.4071550255536627</v>
      </c>
      <c r="E10" s="23">
        <v>567</v>
      </c>
      <c r="F10" s="24">
        <f t="shared" si="1"/>
        <v>96.59284497444634</v>
      </c>
      <c r="G10" s="25">
        <f t="shared" si="2"/>
        <v>587</v>
      </c>
      <c r="H10" s="23">
        <v>3</v>
      </c>
      <c r="I10" s="24">
        <f t="shared" si="3"/>
        <v>3.7037037037037033</v>
      </c>
      <c r="J10" s="23">
        <v>78</v>
      </c>
      <c r="K10" s="24">
        <f t="shared" si="4"/>
        <v>96.29629629629629</v>
      </c>
      <c r="L10" s="25">
        <f t="shared" si="5"/>
        <v>81</v>
      </c>
      <c r="M10" s="23">
        <v>23</v>
      </c>
      <c r="N10" s="24">
        <f t="shared" si="6"/>
        <v>3.44311377245509</v>
      </c>
      <c r="O10" s="23">
        <v>645</v>
      </c>
      <c r="P10" s="26">
        <f t="shared" si="7"/>
        <v>96.55688622754491</v>
      </c>
      <c r="Q10" s="25">
        <f t="shared" si="8"/>
        <v>668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34610</v>
      </c>
      <c r="D12" s="34">
        <f t="shared" si="0"/>
        <v>54.79907533487444</v>
      </c>
      <c r="E12" s="33">
        <f>SUM(E5:E11)</f>
        <v>28548</v>
      </c>
      <c r="F12" s="34">
        <f t="shared" si="1"/>
        <v>45.200924665125555</v>
      </c>
      <c r="G12" s="35">
        <f t="shared" si="2"/>
        <v>63158</v>
      </c>
      <c r="H12" s="33">
        <f>SUM(H5:H11)</f>
        <v>12469</v>
      </c>
      <c r="I12" s="34">
        <f t="shared" si="3"/>
        <v>69.04972865212095</v>
      </c>
      <c r="J12" s="33">
        <f>SUM(J5:J11)</f>
        <v>5589</v>
      </c>
      <c r="K12" s="34">
        <f t="shared" si="4"/>
        <v>30.950271347879056</v>
      </c>
      <c r="L12" s="35">
        <f t="shared" si="5"/>
        <v>18058</v>
      </c>
      <c r="M12" s="33">
        <f>SUM(M5:M11)</f>
        <v>47079</v>
      </c>
      <c r="N12" s="34">
        <f t="shared" si="6"/>
        <v>57.96764184397163</v>
      </c>
      <c r="O12" s="33">
        <f>SUM(O5:O11)</f>
        <v>34137</v>
      </c>
      <c r="P12" s="36">
        <f t="shared" si="7"/>
        <v>42.03235815602837</v>
      </c>
      <c r="Q12" s="35">
        <f t="shared" si="8"/>
        <v>81216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12:00&amp;RBaden-Württemberg</oddHeader>
    <oddFooter>&amp;R&amp;10Tabelle 41.1 mw</oddFooter>
  </headerFooter>
  <legacyDrawing r:id="rId2"/>
  <oleObjects>
    <oleObject progId="Word.Document.8" shapeId="2047032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2:Q22"/>
  <sheetViews>
    <sheetView zoomScaleSheetLayoutView="100" workbookViewId="0" topLeftCell="A1">
      <selection activeCell="A10" sqref="A10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28587</v>
      </c>
      <c r="D5" s="24">
        <f aca="true" t="shared" si="0" ref="D5:D12">IF(C5+E5&lt;&gt;0,100*(C5/(C5+E5)),".")</f>
        <v>58.18052304874326</v>
      </c>
      <c r="E5" s="23">
        <v>20548</v>
      </c>
      <c r="F5" s="24">
        <f aca="true" t="shared" si="1" ref="F5:F12">IF(E5+C5&lt;&gt;0,100*(E5/(E5+C5)),".")</f>
        <v>41.81947695125674</v>
      </c>
      <c r="G5" s="25">
        <f aca="true" t="shared" si="2" ref="G5:G12">E5+C5</f>
        <v>49135</v>
      </c>
      <c r="H5" s="23">
        <v>3766</v>
      </c>
      <c r="I5" s="24">
        <f aca="true" t="shared" si="3" ref="I5:I12">IF(H5+J5&lt;&gt;0,100*(H5/(H5+J5)),".")</f>
        <v>46.2426326129666</v>
      </c>
      <c r="J5" s="23">
        <v>4378</v>
      </c>
      <c r="K5" s="24">
        <f aca="true" t="shared" si="4" ref="K5:K12">IF(J5+H5&lt;&gt;0,100*(J5/(J5+H5)),".")</f>
        <v>53.7573673870334</v>
      </c>
      <c r="L5" s="25">
        <f aca="true" t="shared" si="5" ref="L5:L12">J5+H5</f>
        <v>8144</v>
      </c>
      <c r="M5" s="23">
        <v>32353</v>
      </c>
      <c r="N5" s="24">
        <f aca="true" t="shared" si="6" ref="N5:N12">IF(M5+O5&lt;&gt;0,100*(M5/(M5+O5)),".")</f>
        <v>56.48317882644599</v>
      </c>
      <c r="O5" s="23">
        <v>24926</v>
      </c>
      <c r="P5" s="26">
        <f aca="true" t="shared" si="7" ref="P5:P12">IF(O5+M5&lt;&gt;0,100*(O5/(O5+M5)),".")</f>
        <v>43.51682117355401</v>
      </c>
      <c r="Q5" s="25">
        <f aca="true" t="shared" si="8" ref="Q5:Q12">O5+M5</f>
        <v>57279</v>
      </c>
    </row>
    <row r="6" spans="1:17" ht="15" customHeight="1">
      <c r="A6" s="21"/>
      <c r="B6" s="22" t="s">
        <v>9</v>
      </c>
      <c r="C6" s="23">
        <v>18793</v>
      </c>
      <c r="D6" s="24">
        <f t="shared" si="0"/>
        <v>72.88345937560598</v>
      </c>
      <c r="E6" s="23">
        <v>6992</v>
      </c>
      <c r="F6" s="24">
        <f t="shared" si="1"/>
        <v>27.116540624394027</v>
      </c>
      <c r="G6" s="25">
        <f t="shared" si="2"/>
        <v>25785</v>
      </c>
      <c r="H6" s="23">
        <v>4981</v>
      </c>
      <c r="I6" s="24">
        <f t="shared" si="3"/>
        <v>72.50363901018922</v>
      </c>
      <c r="J6" s="23">
        <v>1889</v>
      </c>
      <c r="K6" s="24">
        <f t="shared" si="4"/>
        <v>27.49636098981077</v>
      </c>
      <c r="L6" s="25">
        <f t="shared" si="5"/>
        <v>6870</v>
      </c>
      <c r="M6" s="23">
        <v>23774</v>
      </c>
      <c r="N6" s="24">
        <f t="shared" si="6"/>
        <v>72.80355228908284</v>
      </c>
      <c r="O6" s="23">
        <v>8881</v>
      </c>
      <c r="P6" s="26">
        <f t="shared" si="7"/>
        <v>27.196447710917166</v>
      </c>
      <c r="Q6" s="25">
        <f t="shared" si="8"/>
        <v>32655</v>
      </c>
    </row>
    <row r="7" spans="1:17" ht="15" customHeight="1">
      <c r="A7" s="21"/>
      <c r="B7" s="22" t="s">
        <v>10</v>
      </c>
      <c r="C7" s="23">
        <v>532</v>
      </c>
      <c r="D7" s="24">
        <f t="shared" si="0"/>
        <v>41.30434782608695</v>
      </c>
      <c r="E7" s="23">
        <v>756</v>
      </c>
      <c r="F7" s="24">
        <f t="shared" si="1"/>
        <v>58.69565217391305</v>
      </c>
      <c r="G7" s="25">
        <f t="shared" si="2"/>
        <v>1288</v>
      </c>
      <c r="H7" s="23">
        <v>4</v>
      </c>
      <c r="I7" s="24">
        <f t="shared" si="3"/>
        <v>19.047619047619047</v>
      </c>
      <c r="J7" s="23">
        <v>17</v>
      </c>
      <c r="K7" s="24">
        <f t="shared" si="4"/>
        <v>80.95238095238095</v>
      </c>
      <c r="L7" s="25">
        <f t="shared" si="5"/>
        <v>21</v>
      </c>
      <c r="M7" s="23">
        <v>536</v>
      </c>
      <c r="N7" s="24">
        <f t="shared" si="6"/>
        <v>40.947288006111535</v>
      </c>
      <c r="O7" s="23">
        <v>773</v>
      </c>
      <c r="P7" s="26">
        <f t="shared" si="7"/>
        <v>59.052711993888465</v>
      </c>
      <c r="Q7" s="25">
        <f t="shared" si="8"/>
        <v>1309</v>
      </c>
    </row>
    <row r="8" spans="1:17" ht="15" customHeight="1">
      <c r="A8" s="21"/>
      <c r="B8" s="22" t="s">
        <v>11</v>
      </c>
      <c r="C8" s="23">
        <v>959</v>
      </c>
      <c r="D8" s="24">
        <f t="shared" si="0"/>
        <v>77.15205148833468</v>
      </c>
      <c r="E8" s="23">
        <v>284</v>
      </c>
      <c r="F8" s="24">
        <f t="shared" si="1"/>
        <v>22.847948511665326</v>
      </c>
      <c r="G8" s="25">
        <f t="shared" si="2"/>
        <v>1243</v>
      </c>
      <c r="H8" s="23">
        <v>869</v>
      </c>
      <c r="I8" s="24">
        <f t="shared" si="3"/>
        <v>76.63139329805998</v>
      </c>
      <c r="J8" s="23">
        <v>265</v>
      </c>
      <c r="K8" s="24">
        <f t="shared" si="4"/>
        <v>23.368606701940035</v>
      </c>
      <c r="L8" s="25">
        <f t="shared" si="5"/>
        <v>1134</v>
      </c>
      <c r="M8" s="23">
        <v>1828</v>
      </c>
      <c r="N8" s="24">
        <f t="shared" si="6"/>
        <v>76.9036600757257</v>
      </c>
      <c r="O8" s="23">
        <v>549</v>
      </c>
      <c r="P8" s="26">
        <f t="shared" si="7"/>
        <v>23.096339924274297</v>
      </c>
      <c r="Q8" s="25">
        <f t="shared" si="8"/>
        <v>2377</v>
      </c>
    </row>
    <row r="9" spans="1:17" ht="15" customHeight="1">
      <c r="A9" s="21"/>
      <c r="B9" s="22" t="s">
        <v>12</v>
      </c>
      <c r="C9" s="23">
        <v>254</v>
      </c>
      <c r="D9" s="24">
        <f t="shared" si="0"/>
        <v>3.355793367683974</v>
      </c>
      <c r="E9" s="23">
        <v>7315</v>
      </c>
      <c r="F9" s="24">
        <f t="shared" si="1"/>
        <v>96.64420663231603</v>
      </c>
      <c r="G9" s="25">
        <f t="shared" si="2"/>
        <v>7569</v>
      </c>
      <c r="H9" s="23">
        <v>69</v>
      </c>
      <c r="I9" s="24">
        <f t="shared" si="3"/>
        <v>13.294797687861271</v>
      </c>
      <c r="J9" s="23">
        <v>450</v>
      </c>
      <c r="K9" s="24">
        <f t="shared" si="4"/>
        <v>86.70520231213872</v>
      </c>
      <c r="L9" s="25">
        <f t="shared" si="5"/>
        <v>519</v>
      </c>
      <c r="M9" s="23">
        <v>323</v>
      </c>
      <c r="N9" s="24">
        <f t="shared" si="6"/>
        <v>3.993570722057369</v>
      </c>
      <c r="O9" s="23">
        <v>7765</v>
      </c>
      <c r="P9" s="26">
        <f t="shared" si="7"/>
        <v>96.00642927794263</v>
      </c>
      <c r="Q9" s="25">
        <f t="shared" si="8"/>
        <v>8088</v>
      </c>
    </row>
    <row r="10" spans="1:17" ht="15" customHeight="1">
      <c r="A10" s="21"/>
      <c r="B10" s="22" t="s">
        <v>13</v>
      </c>
      <c r="C10" s="23">
        <v>12</v>
      </c>
      <c r="D10" s="24">
        <f t="shared" si="0"/>
        <v>3.7383177570093453</v>
      </c>
      <c r="E10" s="23">
        <v>309</v>
      </c>
      <c r="F10" s="24">
        <f t="shared" si="1"/>
        <v>96.26168224299066</v>
      </c>
      <c r="G10" s="25">
        <f t="shared" si="2"/>
        <v>321</v>
      </c>
      <c r="H10" s="23">
        <v>8</v>
      </c>
      <c r="I10" s="24">
        <f t="shared" si="3"/>
        <v>4.571428571428571</v>
      </c>
      <c r="J10" s="23">
        <v>167</v>
      </c>
      <c r="K10" s="24">
        <f t="shared" si="4"/>
        <v>95.42857142857143</v>
      </c>
      <c r="L10" s="25">
        <f t="shared" si="5"/>
        <v>175</v>
      </c>
      <c r="M10" s="23">
        <v>20</v>
      </c>
      <c r="N10" s="24">
        <f t="shared" si="6"/>
        <v>4.032258064516129</v>
      </c>
      <c r="O10" s="23">
        <v>476</v>
      </c>
      <c r="P10" s="26">
        <f t="shared" si="7"/>
        <v>95.96774193548387</v>
      </c>
      <c r="Q10" s="25">
        <f t="shared" si="8"/>
        <v>496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2"/>
        <v>0</v>
      </c>
      <c r="H11" s="28">
        <v>0</v>
      </c>
      <c r="I11" s="29" t="str">
        <f t="shared" si="3"/>
        <v>.</v>
      </c>
      <c r="J11" s="28">
        <v>0</v>
      </c>
      <c r="K11" s="29" t="str">
        <f t="shared" si="4"/>
        <v>.</v>
      </c>
      <c r="L11" s="25">
        <f t="shared" si="5"/>
        <v>0</v>
      </c>
      <c r="M11" s="28">
        <f>C11+H11</f>
        <v>0</v>
      </c>
      <c r="N11" s="29" t="str">
        <f t="shared" si="6"/>
        <v>.</v>
      </c>
      <c r="O11" s="28">
        <f>E11+J11</f>
        <v>0</v>
      </c>
      <c r="P11" s="30" t="str">
        <f t="shared" si="7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49137</v>
      </c>
      <c r="D12" s="34">
        <f t="shared" si="0"/>
        <v>57.57724891904243</v>
      </c>
      <c r="E12" s="33">
        <f>SUM(E5:E11)</f>
        <v>36204</v>
      </c>
      <c r="F12" s="34">
        <f t="shared" si="1"/>
        <v>42.422751080957575</v>
      </c>
      <c r="G12" s="35">
        <f t="shared" si="2"/>
        <v>85341</v>
      </c>
      <c r="H12" s="33">
        <f>SUM(H5:H11)</f>
        <v>9697</v>
      </c>
      <c r="I12" s="34">
        <f t="shared" si="3"/>
        <v>57.50459586076025</v>
      </c>
      <c r="J12" s="33">
        <f>SUM(J5:J11)</f>
        <v>7166</v>
      </c>
      <c r="K12" s="34">
        <f t="shared" si="4"/>
        <v>42.49540413923975</v>
      </c>
      <c r="L12" s="35">
        <f t="shared" si="5"/>
        <v>16863</v>
      </c>
      <c r="M12" s="33">
        <f>SUM(M5:M11)</f>
        <v>58834</v>
      </c>
      <c r="N12" s="34">
        <f t="shared" si="6"/>
        <v>57.565261633595554</v>
      </c>
      <c r="O12" s="33">
        <f>SUM(O5:O11)</f>
        <v>43370</v>
      </c>
      <c r="P12" s="36">
        <f t="shared" si="7"/>
        <v>42.434738366404446</v>
      </c>
      <c r="Q12" s="35">
        <f t="shared" si="8"/>
        <v>102204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  <row r="22" ht="12.75">
      <c r="A22" s="51" t="s">
        <v>19</v>
      </c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12.12.2007  12:00&amp;RBayern</oddHeader>
    <oddFooter>&amp;R&amp;10Tabelle 41.1 mw</oddFooter>
  </headerFooter>
  <legacyDrawing r:id="rId2"/>
  <oleObjects>
    <oleObject progId="Word.Document.8" shapeId="204703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2007-12-21T07:15:21Z</dcterms:created>
  <dcterms:modified xsi:type="dcterms:W3CDTF">2007-12-21T07:15:50Z</dcterms:modified>
  <cp:category/>
  <cp:version/>
  <cp:contentType/>
  <cp:contentStatus/>
</cp:coreProperties>
</file>