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580" windowHeight="11385" activeTab="0"/>
  </bookViews>
  <sheets>
    <sheet name="Annaberg" sheetId="1" r:id="rId1"/>
    <sheet name="Bautzen" sheetId="2" r:id="rId2"/>
    <sheet name="Chemnitz" sheetId="3" r:id="rId3"/>
    <sheet name="Dresden" sheetId="4" r:id="rId4"/>
    <sheet name="Leipzig" sheetId="5" r:id="rId5"/>
    <sheet name="Oschatz" sheetId="6" r:id="rId6"/>
    <sheet name="Pirna" sheetId="7" r:id="rId7"/>
    <sheet name="Plauen" sheetId="8" r:id="rId8"/>
    <sheet name="Riesa" sheetId="9" r:id="rId9"/>
    <sheet name="Zwickau" sheetId="10" r:id="rId10"/>
  </sheets>
  <definedNames>
    <definedName name="_xlnm.Print_Area" localSheetId="0">'Annaberg'!$A$2:$Q$16</definedName>
    <definedName name="_xlnm.Print_Area" localSheetId="1">'Bautzen'!$A$2:$Q$16</definedName>
    <definedName name="_xlnm.Print_Area" localSheetId="2">'Chemnitz'!$A$2:$Q$16</definedName>
    <definedName name="_xlnm.Print_Area" localSheetId="3">'Dresden'!$A$2:$Q$16</definedName>
    <definedName name="_xlnm.Print_Area" localSheetId="4">'Leipzig'!$A$2:$Q$16</definedName>
    <definedName name="_xlnm.Print_Area" localSheetId="5">'Oschatz'!$A$2:$Q$16</definedName>
    <definedName name="_xlnm.Print_Area" localSheetId="6">'Pirna'!$A$2:$Q$16</definedName>
    <definedName name="_xlnm.Print_Area" localSheetId="7">'Plauen'!$A$2:$Q$16</definedName>
    <definedName name="_xlnm.Print_Area" localSheetId="8">'Riesa'!$A$2:$Q$16</definedName>
    <definedName name="_xlnm.Print_Area" localSheetId="9">'Zwickau'!$A$2:$Q$16</definedName>
  </definedNames>
  <calcPr fullCalcOnLoad="1" refMode="R1C1"/>
</workbook>
</file>

<file path=xl/sharedStrings.xml><?xml version="1.0" encoding="utf-8"?>
<sst xmlns="http://schemas.openxmlformats.org/spreadsheetml/2006/main" count="300" uniqueCount="28">
  <si>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</si>
  <si>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</si>
  <si>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</si>
  <si>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</si>
  <si>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</si>
  <si>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</si>
  <si>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</si>
  <si>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</si>
  <si>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</si>
  <si>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</si>
  <si>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</si>
  <si>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</si>
  <si>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</si>
  <si>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</si>
  <si>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</si>
  <si>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</si>
  <si>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</si>
  <si>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2006 bis zum 30. September 2007, unterteilt nach Zuständigkeitsbereichen und Geschlecht
 in Annaberg</t>
  </si>
  <si>
    <t>Quelle: Bundesinstitut für Berufsbildung (BIBB), Erhebung zum 30. September 2007</t>
  </si>
  <si>
    <t>Neu abgeschlossene Ausbildungsverträge vom 01. Oktober 2006 bis zum 30. September 2007, unterteilt nach Zuständigkeitsbereichen und Geschlecht
 in Bautzen</t>
  </si>
  <si>
    <t>Neu abgeschlossene Ausbildungsverträge vom 01. Oktober 2006 bis zum 30. September 2007, unterteilt nach Zuständigkeitsbereichen und Geschlecht
 in Chemnitz</t>
  </si>
  <si>
    <t>Neu abgeschlossene Ausbildungsverträge vom 01. Oktober 2006 bis zum 30. September 2007, unterteilt nach Zuständigkeitsbereichen und Geschlecht
 in Dresden</t>
  </si>
  <si>
    <t>Neu abgeschlossene Ausbildungsverträge vom 01. Oktober 2006 bis zum 30. September 2007, unterteilt nach Zuständigkeitsbereichen und Geschlecht
 in Leipzig</t>
  </si>
  <si>
    <t>Neu abgeschlossene Ausbildungsverträge vom 01. Oktober 2006 bis zum 30. September 2007, unterteilt nach Zuständigkeitsbereichen und Geschlecht
 in Oschatz</t>
  </si>
  <si>
    <t>Neu abgeschlossene Ausbildungsverträge vom 01. Oktober 2006 bis zum 30. September 2007, unterteilt nach Zuständigkeitsbereichen und Geschlecht
 in Pirna</t>
  </si>
  <si>
    <t>Neu abgeschlossene Ausbildungsverträge vom 01. Oktober 2006 bis zum 30. September 2007, unterteilt nach Zuständigkeitsbereichen und Geschlecht
 in Plauen</t>
  </si>
  <si>
    <t>Neu abgeschlossene Ausbildungsverträge vom 01. Oktober 2006 bis zum 30. September 2007, unterteilt nach Zuständigkeitsbereichen und Geschlecht
 in Riesa</t>
  </si>
  <si>
    <t>Neu abgeschlossene Ausbildungsverträge vom 01. Oktober 2006 bis zum 30. September 2007, unterteilt nach Zuständigkeitsbereichen und Geschlecht
 in Zwickau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</si>
</sst>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638</v>
      </c>
      <c r="D5" s="24">
        <f aca="true" t="shared" si="0" ref="D5:D12">IF(C5+E5&lt;&gt;0,100*(C5/(C5+E5)),".")</f>
        <v>65.84107327141383</v>
      </c>
      <c r="E5" s="23">
        <v>331</v>
      </c>
      <c r="F5" s="24">
        <f aca="true" t="shared" si="1" ref="F5:F12">IF(E5+C5&lt;&gt;0,100*(E5/(E5+C5)),".")</f>
        <v>34.15892672858617</v>
      </c>
      <c r="G5" s="25">
        <f aca="true" t="shared" si="2" ref="G5:G12">E5+C5</f>
        <v>969</v>
      </c>
      <c r="H5" s="23">
        <v>57</v>
      </c>
      <c r="I5" s="24">
        <f aca="true" t="shared" si="3" ref="I5:I12">IF(H5+J5&lt;&gt;0,100*(H5/(H5+J5)),".")</f>
        <v>64.77272727272727</v>
      </c>
      <c r="J5" s="23">
        <v>31</v>
      </c>
      <c r="K5" s="24">
        <f aca="true" t="shared" si="4" ref="K5:K12">IF(J5+H5&lt;&gt;0,100*(J5/(J5+H5)),".")</f>
        <v>35.22727272727273</v>
      </c>
      <c r="L5" s="25">
        <f aca="true" t="shared" si="5" ref="L5:L12">J5+H5</f>
        <v>88</v>
      </c>
      <c r="M5" s="23">
        <v>695</v>
      </c>
      <c r="N5" s="24">
        <f aca="true" t="shared" si="6" ref="N5:N12">IF(M5+O5&lt;&gt;0,100*(M5/(M5+O5)),".")</f>
        <v>65.75212866603594</v>
      </c>
      <c r="O5" s="23">
        <v>362</v>
      </c>
      <c r="P5" s="26">
        <f aca="true" t="shared" si="7" ref="P5:P12">IF(O5+M5&lt;&gt;0,100*(O5/(O5+M5)),".")</f>
        <v>34.24787133396405</v>
      </c>
      <c r="Q5" s="25">
        <f aca="true" t="shared" si="8" ref="Q5:Q12">O5+M5</f>
        <v>1057</v>
      </c>
    </row>
    <row r="6" spans="1:17" ht="15" customHeight="1">
      <c r="A6" s="21"/>
      <c r="B6" s="22" t="s">
        <v>9</v>
      </c>
      <c r="C6" s="23">
        <v>287</v>
      </c>
      <c r="D6" s="24">
        <f t="shared" si="0"/>
        <v>78.41530054644808</v>
      </c>
      <c r="E6" s="23">
        <v>79</v>
      </c>
      <c r="F6" s="24">
        <f t="shared" si="1"/>
        <v>21.584699453551913</v>
      </c>
      <c r="G6" s="25">
        <f t="shared" si="2"/>
        <v>366</v>
      </c>
      <c r="H6" s="23">
        <v>45</v>
      </c>
      <c r="I6" s="24">
        <f t="shared" si="3"/>
        <v>86.53846153846155</v>
      </c>
      <c r="J6" s="23">
        <v>7</v>
      </c>
      <c r="K6" s="24">
        <f t="shared" si="4"/>
        <v>13.461538461538462</v>
      </c>
      <c r="L6" s="25">
        <f t="shared" si="5"/>
        <v>52</v>
      </c>
      <c r="M6" s="23">
        <v>332</v>
      </c>
      <c r="N6" s="24">
        <f t="shared" si="6"/>
        <v>79.42583732057416</v>
      </c>
      <c r="O6" s="23">
        <v>86</v>
      </c>
      <c r="P6" s="26">
        <f t="shared" si="7"/>
        <v>20.574162679425836</v>
      </c>
      <c r="Q6" s="25">
        <f t="shared" si="8"/>
        <v>418</v>
      </c>
    </row>
    <row r="7" spans="1:17" ht="15" customHeight="1">
      <c r="A7" s="21"/>
      <c r="B7" s="22" t="s">
        <v>10</v>
      </c>
      <c r="C7" s="23">
        <v>10</v>
      </c>
      <c r="D7" s="24">
        <f t="shared" si="0"/>
        <v>33.33333333333333</v>
      </c>
      <c r="E7" s="23">
        <v>20</v>
      </c>
      <c r="F7" s="24">
        <f t="shared" si="1"/>
        <v>66.66666666666666</v>
      </c>
      <c r="G7" s="25">
        <f t="shared" si="2"/>
        <v>30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10</v>
      </c>
      <c r="N7" s="24">
        <f t="shared" si="6"/>
        <v>33.33333333333333</v>
      </c>
      <c r="O7" s="23">
        <v>20</v>
      </c>
      <c r="P7" s="26">
        <f t="shared" si="7"/>
        <v>66.66666666666666</v>
      </c>
      <c r="Q7" s="25">
        <f t="shared" si="8"/>
        <v>30</v>
      </c>
    </row>
    <row r="8" spans="1:17" ht="15" customHeight="1">
      <c r="A8" s="21"/>
      <c r="B8" s="22" t="s">
        <v>11</v>
      </c>
      <c r="C8" s="23">
        <v>67</v>
      </c>
      <c r="D8" s="24">
        <f t="shared" si="0"/>
        <v>78.82352941176471</v>
      </c>
      <c r="E8" s="23">
        <v>18</v>
      </c>
      <c r="F8" s="24">
        <f t="shared" si="1"/>
        <v>21.176470588235293</v>
      </c>
      <c r="G8" s="25">
        <f t="shared" si="2"/>
        <v>85</v>
      </c>
      <c r="H8" s="23">
        <v>10</v>
      </c>
      <c r="I8" s="24">
        <f t="shared" si="3"/>
        <v>58.82352941176471</v>
      </c>
      <c r="J8" s="23">
        <v>7</v>
      </c>
      <c r="K8" s="24">
        <f t="shared" si="4"/>
        <v>41.17647058823529</v>
      </c>
      <c r="L8" s="25">
        <f t="shared" si="5"/>
        <v>17</v>
      </c>
      <c r="M8" s="23">
        <v>77</v>
      </c>
      <c r="N8" s="24">
        <f t="shared" si="6"/>
        <v>75.49019607843137</v>
      </c>
      <c r="O8" s="23">
        <v>25</v>
      </c>
      <c r="P8" s="26">
        <f t="shared" si="7"/>
        <v>24.509803921568626</v>
      </c>
      <c r="Q8" s="25">
        <f t="shared" si="8"/>
        <v>102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5.405405405405405</v>
      </c>
      <c r="E9" s="23">
        <v>35</v>
      </c>
      <c r="F9" s="24">
        <f t="shared" si="1"/>
        <v>94.5945945945946</v>
      </c>
      <c r="G9" s="25">
        <f t="shared" si="2"/>
        <v>37</v>
      </c>
      <c r="H9" s="23">
        <v>1</v>
      </c>
      <c r="I9" s="24">
        <f t="shared" si="3"/>
        <v>50</v>
      </c>
      <c r="J9" s="23">
        <v>1</v>
      </c>
      <c r="K9" s="24">
        <f t="shared" si="4"/>
        <v>50</v>
      </c>
      <c r="L9" s="25">
        <f t="shared" si="5"/>
        <v>2</v>
      </c>
      <c r="M9" s="23">
        <v>3</v>
      </c>
      <c r="N9" s="24">
        <f t="shared" si="6"/>
        <v>7.6923076923076925</v>
      </c>
      <c r="O9" s="23">
        <v>36</v>
      </c>
      <c r="P9" s="26">
        <f t="shared" si="7"/>
        <v>92.3076923076923</v>
      </c>
      <c r="Q9" s="25">
        <f t="shared" si="8"/>
        <v>39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13.333333333333334</v>
      </c>
      <c r="E10" s="23">
        <v>13</v>
      </c>
      <c r="F10" s="24">
        <f t="shared" si="1"/>
        <v>86.66666666666667</v>
      </c>
      <c r="G10" s="25">
        <f t="shared" si="2"/>
        <v>15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2</v>
      </c>
      <c r="N10" s="24">
        <f t="shared" si="6"/>
        <v>13.333333333333334</v>
      </c>
      <c r="O10" s="23">
        <v>13</v>
      </c>
      <c r="P10" s="26">
        <f t="shared" si="7"/>
        <v>86.66666666666667</v>
      </c>
      <c r="Q10" s="25">
        <f t="shared" si="8"/>
        <v>15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1006</v>
      </c>
      <c r="D12" s="34">
        <f t="shared" si="0"/>
        <v>66.97736351531292</v>
      </c>
      <c r="E12" s="33">
        <f>SUM(E5:E11)</f>
        <v>496</v>
      </c>
      <c r="F12" s="34">
        <f t="shared" si="1"/>
        <v>33.022636484687084</v>
      </c>
      <c r="G12" s="35">
        <f t="shared" si="2"/>
        <v>1502</v>
      </c>
      <c r="H12" s="33">
        <f>SUM(H5:H11)</f>
        <v>113</v>
      </c>
      <c r="I12" s="34">
        <f t="shared" si="3"/>
        <v>71.0691823899371</v>
      </c>
      <c r="J12" s="33">
        <f>SUM(J5:J11)</f>
        <v>46</v>
      </c>
      <c r="K12" s="34">
        <f t="shared" si="4"/>
        <v>28.930817610062892</v>
      </c>
      <c r="L12" s="35">
        <f t="shared" si="5"/>
        <v>159</v>
      </c>
      <c r="M12" s="33">
        <f>SUM(M5:M11)</f>
        <v>1119</v>
      </c>
      <c r="N12" s="34">
        <f t="shared" si="6"/>
        <v>67.36905478627332</v>
      </c>
      <c r="O12" s="33">
        <f>SUM(O5:O11)</f>
        <v>542</v>
      </c>
      <c r="P12" s="36">
        <f t="shared" si="7"/>
        <v>32.63094521372667</v>
      </c>
      <c r="Q12" s="35">
        <f t="shared" si="8"/>
        <v>1661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12:00&amp;RAnnaberg</oddHeader>
    <oddFooter>&amp;R&amp;10Tabelle 41.2 mw</oddFooter>
  </headerFooter>
  <legacyDrawing r:id="rId2"/>
  <oleObjects>
    <oleObject progId="Word.Document.8" shapeId="2047993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1310</v>
      </c>
      <c r="D5" s="24">
        <f aca="true" t="shared" si="0" ref="D5:D12">IF(C5+E5&lt;&gt;0,100*(C5/(C5+E5)),".")</f>
        <v>63.530552861299704</v>
      </c>
      <c r="E5" s="23">
        <v>752</v>
      </c>
      <c r="F5" s="24">
        <f aca="true" t="shared" si="1" ref="F5:F12">IF(E5+C5&lt;&gt;0,100*(E5/(E5+C5)),".")</f>
        <v>36.46944713870029</v>
      </c>
      <c r="G5" s="25">
        <f aca="true" t="shared" si="2" ref="G5:G12">E5+C5</f>
        <v>2062</v>
      </c>
      <c r="H5" s="23">
        <v>207</v>
      </c>
      <c r="I5" s="24">
        <f aca="true" t="shared" si="3" ref="I5:I12">IF(H5+J5&lt;&gt;0,100*(H5/(H5+J5)),".")</f>
        <v>69</v>
      </c>
      <c r="J5" s="23">
        <v>93</v>
      </c>
      <c r="K5" s="24">
        <f aca="true" t="shared" si="4" ref="K5:K12">IF(J5+H5&lt;&gt;0,100*(J5/(J5+H5)),".")</f>
        <v>31</v>
      </c>
      <c r="L5" s="25">
        <f aca="true" t="shared" si="5" ref="L5:L12">J5+H5</f>
        <v>300</v>
      </c>
      <c r="M5" s="23">
        <v>1517</v>
      </c>
      <c r="N5" s="24">
        <f aca="true" t="shared" si="6" ref="N5:N12">IF(M5+O5&lt;&gt;0,100*(M5/(M5+O5)),".")</f>
        <v>64.22523285351397</v>
      </c>
      <c r="O5" s="23">
        <v>845</v>
      </c>
      <c r="P5" s="26">
        <f aca="true" t="shared" si="7" ref="P5:P12">IF(O5+M5&lt;&gt;0,100*(O5/(O5+M5)),".")</f>
        <v>35.77476714648603</v>
      </c>
      <c r="Q5" s="25">
        <f aca="true" t="shared" si="8" ref="Q5:Q12">O5+M5</f>
        <v>2362</v>
      </c>
    </row>
    <row r="6" spans="1:17" ht="15" customHeight="1">
      <c r="A6" s="21"/>
      <c r="B6" s="22" t="s">
        <v>9</v>
      </c>
      <c r="C6" s="23">
        <v>591</v>
      </c>
      <c r="D6" s="24">
        <f t="shared" si="0"/>
        <v>79.75708502024291</v>
      </c>
      <c r="E6" s="23">
        <v>150</v>
      </c>
      <c r="F6" s="24">
        <f t="shared" si="1"/>
        <v>20.242914979757085</v>
      </c>
      <c r="G6" s="25">
        <f t="shared" si="2"/>
        <v>741</v>
      </c>
      <c r="H6" s="23">
        <v>62</v>
      </c>
      <c r="I6" s="24">
        <f t="shared" si="3"/>
        <v>84.93150684931507</v>
      </c>
      <c r="J6" s="23">
        <v>11</v>
      </c>
      <c r="K6" s="24">
        <f t="shared" si="4"/>
        <v>15.068493150684931</v>
      </c>
      <c r="L6" s="25">
        <f t="shared" si="5"/>
        <v>73</v>
      </c>
      <c r="M6" s="23">
        <v>653</v>
      </c>
      <c r="N6" s="24">
        <f t="shared" si="6"/>
        <v>80.22113022113022</v>
      </c>
      <c r="O6" s="23">
        <v>161</v>
      </c>
      <c r="P6" s="26">
        <f t="shared" si="7"/>
        <v>19.77886977886978</v>
      </c>
      <c r="Q6" s="25">
        <f t="shared" si="8"/>
        <v>814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35.294117647058826</v>
      </c>
      <c r="E7" s="23">
        <v>33</v>
      </c>
      <c r="F7" s="24">
        <f t="shared" si="1"/>
        <v>64.70588235294117</v>
      </c>
      <c r="G7" s="25">
        <f t="shared" si="2"/>
        <v>51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18</v>
      </c>
      <c r="N7" s="24">
        <f t="shared" si="6"/>
        <v>35.294117647058826</v>
      </c>
      <c r="O7" s="23">
        <v>33</v>
      </c>
      <c r="P7" s="26">
        <f t="shared" si="7"/>
        <v>64.70588235294117</v>
      </c>
      <c r="Q7" s="25">
        <f t="shared" si="8"/>
        <v>51</v>
      </c>
    </row>
    <row r="8" spans="1:17" ht="15" customHeight="1">
      <c r="A8" s="21"/>
      <c r="B8" s="22" t="s">
        <v>11</v>
      </c>
      <c r="C8" s="23">
        <v>84</v>
      </c>
      <c r="D8" s="24">
        <f t="shared" si="0"/>
        <v>68.85245901639344</v>
      </c>
      <c r="E8" s="23">
        <v>38</v>
      </c>
      <c r="F8" s="24">
        <f t="shared" si="1"/>
        <v>31.147540983606557</v>
      </c>
      <c r="G8" s="25">
        <f t="shared" si="2"/>
        <v>122</v>
      </c>
      <c r="H8" s="23">
        <v>3</v>
      </c>
      <c r="I8" s="24">
        <f t="shared" si="3"/>
        <v>50</v>
      </c>
      <c r="J8" s="23">
        <v>3</v>
      </c>
      <c r="K8" s="24">
        <f t="shared" si="4"/>
        <v>50</v>
      </c>
      <c r="L8" s="25">
        <f t="shared" si="5"/>
        <v>6</v>
      </c>
      <c r="M8" s="23">
        <v>87</v>
      </c>
      <c r="N8" s="24">
        <f t="shared" si="6"/>
        <v>67.96875</v>
      </c>
      <c r="O8" s="23">
        <v>41</v>
      </c>
      <c r="P8" s="26">
        <f t="shared" si="7"/>
        <v>32.03125</v>
      </c>
      <c r="Q8" s="25">
        <f t="shared" si="8"/>
        <v>128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10.666666666666668</v>
      </c>
      <c r="E9" s="23">
        <v>67</v>
      </c>
      <c r="F9" s="24">
        <f t="shared" si="1"/>
        <v>89.33333333333333</v>
      </c>
      <c r="G9" s="25">
        <f t="shared" si="2"/>
        <v>75</v>
      </c>
      <c r="H9" s="23">
        <v>0</v>
      </c>
      <c r="I9" s="24" t="str">
        <f t="shared" si="3"/>
        <v>.</v>
      </c>
      <c r="J9" s="23">
        <v>0</v>
      </c>
      <c r="K9" s="24" t="str">
        <f t="shared" si="4"/>
        <v>.</v>
      </c>
      <c r="L9" s="25">
        <f t="shared" si="5"/>
        <v>0</v>
      </c>
      <c r="M9" s="23">
        <v>8</v>
      </c>
      <c r="N9" s="24">
        <f t="shared" si="6"/>
        <v>10.666666666666668</v>
      </c>
      <c r="O9" s="23">
        <v>67</v>
      </c>
      <c r="P9" s="26">
        <f t="shared" si="7"/>
        <v>89.33333333333333</v>
      </c>
      <c r="Q9" s="25">
        <f t="shared" si="8"/>
        <v>75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3.0303030303030303</v>
      </c>
      <c r="E10" s="23">
        <v>32</v>
      </c>
      <c r="F10" s="24">
        <f t="shared" si="1"/>
        <v>96.96969696969697</v>
      </c>
      <c r="G10" s="25">
        <f t="shared" si="2"/>
        <v>33</v>
      </c>
      <c r="H10" s="23">
        <v>1</v>
      </c>
      <c r="I10" s="24">
        <f t="shared" si="3"/>
        <v>16.666666666666664</v>
      </c>
      <c r="J10" s="23">
        <v>5</v>
      </c>
      <c r="K10" s="24">
        <f t="shared" si="4"/>
        <v>83.33333333333334</v>
      </c>
      <c r="L10" s="25">
        <f t="shared" si="5"/>
        <v>6</v>
      </c>
      <c r="M10" s="23">
        <v>2</v>
      </c>
      <c r="N10" s="24">
        <f t="shared" si="6"/>
        <v>5.128205128205128</v>
      </c>
      <c r="O10" s="23">
        <v>37</v>
      </c>
      <c r="P10" s="26">
        <f t="shared" si="7"/>
        <v>94.87179487179486</v>
      </c>
      <c r="Q10" s="25">
        <f t="shared" si="8"/>
        <v>39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2012</v>
      </c>
      <c r="D12" s="34">
        <f t="shared" si="0"/>
        <v>65.23994811932555</v>
      </c>
      <c r="E12" s="33">
        <f>SUM(E5:E11)</f>
        <v>1072</v>
      </c>
      <c r="F12" s="34">
        <f t="shared" si="1"/>
        <v>34.760051880674446</v>
      </c>
      <c r="G12" s="35">
        <f t="shared" si="2"/>
        <v>3084</v>
      </c>
      <c r="H12" s="33">
        <f>SUM(H5:H11)</f>
        <v>273</v>
      </c>
      <c r="I12" s="34">
        <f t="shared" si="3"/>
        <v>70.9090909090909</v>
      </c>
      <c r="J12" s="33">
        <f>SUM(J5:J11)</f>
        <v>112</v>
      </c>
      <c r="K12" s="34">
        <f t="shared" si="4"/>
        <v>29.09090909090909</v>
      </c>
      <c r="L12" s="35">
        <f t="shared" si="5"/>
        <v>385</v>
      </c>
      <c r="M12" s="33">
        <f>SUM(M5:M11)</f>
        <v>2285</v>
      </c>
      <c r="N12" s="34">
        <f t="shared" si="6"/>
        <v>65.86912654943788</v>
      </c>
      <c r="O12" s="33">
        <f>SUM(O5:O11)</f>
        <v>1184</v>
      </c>
      <c r="P12" s="36">
        <f t="shared" si="7"/>
        <v>34.13087345056212</v>
      </c>
      <c r="Q12" s="35">
        <f t="shared" si="8"/>
        <v>3469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12:00&amp;RZwickau</oddHeader>
    <oddFooter>&amp;R&amp;10Tabelle 41.2 mw</oddFooter>
  </headerFooter>
  <legacyDrawing r:id="rId2"/>
  <oleObjects>
    <oleObject progId="Word.Document.8" shapeId="204803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1186</v>
      </c>
      <c r="D5" s="24">
        <f aca="true" t="shared" si="0" ref="D5:D12">IF(C5+E5&lt;&gt;0,100*(C5/(C5+E5)),".")</f>
        <v>67.38636363636363</v>
      </c>
      <c r="E5" s="23">
        <v>574</v>
      </c>
      <c r="F5" s="24">
        <f aca="true" t="shared" si="1" ref="F5:F12">IF(E5+C5&lt;&gt;0,100*(E5/(E5+C5)),".")</f>
        <v>32.61363636363636</v>
      </c>
      <c r="G5" s="25">
        <f aca="true" t="shared" si="2" ref="G5:G12">E5+C5</f>
        <v>1760</v>
      </c>
      <c r="H5" s="23">
        <v>123</v>
      </c>
      <c r="I5" s="24">
        <f aca="true" t="shared" si="3" ref="I5:I12">IF(H5+J5&lt;&gt;0,100*(H5/(H5+J5)),".")</f>
        <v>58.57142857142858</v>
      </c>
      <c r="J5" s="23">
        <v>87</v>
      </c>
      <c r="K5" s="24">
        <f aca="true" t="shared" si="4" ref="K5:K12">IF(J5+H5&lt;&gt;0,100*(J5/(J5+H5)),".")</f>
        <v>41.42857142857143</v>
      </c>
      <c r="L5" s="25">
        <f aca="true" t="shared" si="5" ref="L5:L12">J5+H5</f>
        <v>210</v>
      </c>
      <c r="M5" s="23">
        <v>1309</v>
      </c>
      <c r="N5" s="24">
        <f aca="true" t="shared" si="6" ref="N5:N12">IF(M5+O5&lt;&gt;0,100*(M5/(M5+O5)),".")</f>
        <v>66.44670050761421</v>
      </c>
      <c r="O5" s="23">
        <v>661</v>
      </c>
      <c r="P5" s="26">
        <f aca="true" t="shared" si="7" ref="P5:P12">IF(O5+M5&lt;&gt;0,100*(O5/(O5+M5)),".")</f>
        <v>33.55329949238578</v>
      </c>
      <c r="Q5" s="25">
        <f aca="true" t="shared" si="8" ref="Q5:Q12">O5+M5</f>
        <v>1970</v>
      </c>
    </row>
    <row r="6" spans="1:17" ht="15" customHeight="1">
      <c r="A6" s="21"/>
      <c r="B6" s="22" t="s">
        <v>9</v>
      </c>
      <c r="C6" s="23">
        <v>639</v>
      </c>
      <c r="D6" s="24">
        <f t="shared" si="0"/>
        <v>77.36077481840194</v>
      </c>
      <c r="E6" s="23">
        <v>187</v>
      </c>
      <c r="F6" s="24">
        <f t="shared" si="1"/>
        <v>22.639225181598064</v>
      </c>
      <c r="G6" s="25">
        <f t="shared" si="2"/>
        <v>826</v>
      </c>
      <c r="H6" s="23">
        <v>120</v>
      </c>
      <c r="I6" s="24">
        <f t="shared" si="3"/>
        <v>83.33333333333334</v>
      </c>
      <c r="J6" s="23">
        <v>24</v>
      </c>
      <c r="K6" s="24">
        <f t="shared" si="4"/>
        <v>16.666666666666664</v>
      </c>
      <c r="L6" s="25">
        <f t="shared" si="5"/>
        <v>144</v>
      </c>
      <c r="M6" s="23">
        <v>759</v>
      </c>
      <c r="N6" s="24">
        <f t="shared" si="6"/>
        <v>78.24742268041237</v>
      </c>
      <c r="O6" s="23">
        <v>211</v>
      </c>
      <c r="P6" s="26">
        <f t="shared" si="7"/>
        <v>21.75257731958763</v>
      </c>
      <c r="Q6" s="25">
        <f t="shared" si="8"/>
        <v>970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28.78787878787879</v>
      </c>
      <c r="E7" s="23">
        <v>47</v>
      </c>
      <c r="F7" s="24">
        <f t="shared" si="1"/>
        <v>71.21212121212122</v>
      </c>
      <c r="G7" s="25">
        <f t="shared" si="2"/>
        <v>66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19</v>
      </c>
      <c r="N7" s="24">
        <f t="shared" si="6"/>
        <v>28.78787878787879</v>
      </c>
      <c r="O7" s="23">
        <v>47</v>
      </c>
      <c r="P7" s="26">
        <f t="shared" si="7"/>
        <v>71.21212121212122</v>
      </c>
      <c r="Q7" s="25">
        <f t="shared" si="8"/>
        <v>66</v>
      </c>
    </row>
    <row r="8" spans="1:17" ht="15" customHeight="1">
      <c r="A8" s="21"/>
      <c r="B8" s="22" t="s">
        <v>11</v>
      </c>
      <c r="C8" s="23">
        <v>128</v>
      </c>
      <c r="D8" s="24">
        <f t="shared" si="0"/>
        <v>72.72727272727273</v>
      </c>
      <c r="E8" s="23">
        <v>48</v>
      </c>
      <c r="F8" s="24">
        <f t="shared" si="1"/>
        <v>27.27272727272727</v>
      </c>
      <c r="G8" s="25">
        <f t="shared" si="2"/>
        <v>176</v>
      </c>
      <c r="H8" s="23">
        <v>20</v>
      </c>
      <c r="I8" s="24">
        <f t="shared" si="3"/>
        <v>76.92307692307693</v>
      </c>
      <c r="J8" s="23">
        <v>6</v>
      </c>
      <c r="K8" s="24">
        <f t="shared" si="4"/>
        <v>23.076923076923077</v>
      </c>
      <c r="L8" s="25">
        <f t="shared" si="5"/>
        <v>26</v>
      </c>
      <c r="M8" s="23">
        <v>148</v>
      </c>
      <c r="N8" s="24">
        <f t="shared" si="6"/>
        <v>73.26732673267327</v>
      </c>
      <c r="O8" s="23">
        <v>54</v>
      </c>
      <c r="P8" s="26">
        <f t="shared" si="7"/>
        <v>26.732673267326735</v>
      </c>
      <c r="Q8" s="25">
        <f t="shared" si="8"/>
        <v>202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6.730769230769231</v>
      </c>
      <c r="E9" s="23">
        <v>97</v>
      </c>
      <c r="F9" s="24">
        <f t="shared" si="1"/>
        <v>93.26923076923077</v>
      </c>
      <c r="G9" s="25">
        <f t="shared" si="2"/>
        <v>104</v>
      </c>
      <c r="H9" s="23">
        <v>0</v>
      </c>
      <c r="I9" s="24">
        <f t="shared" si="3"/>
        <v>0</v>
      </c>
      <c r="J9" s="23">
        <v>3</v>
      </c>
      <c r="K9" s="24">
        <f t="shared" si="4"/>
        <v>100</v>
      </c>
      <c r="L9" s="25">
        <f t="shared" si="5"/>
        <v>3</v>
      </c>
      <c r="M9" s="23">
        <v>7</v>
      </c>
      <c r="N9" s="24">
        <f t="shared" si="6"/>
        <v>6.5420560747663545</v>
      </c>
      <c r="O9" s="23">
        <v>100</v>
      </c>
      <c r="P9" s="26">
        <f t="shared" si="7"/>
        <v>93.45794392523365</v>
      </c>
      <c r="Q9" s="25">
        <f t="shared" si="8"/>
        <v>107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2.564102564102564</v>
      </c>
      <c r="E10" s="23">
        <v>38</v>
      </c>
      <c r="F10" s="24">
        <f t="shared" si="1"/>
        <v>97.43589743589743</v>
      </c>
      <c r="G10" s="25">
        <f t="shared" si="2"/>
        <v>39</v>
      </c>
      <c r="H10" s="23">
        <v>0</v>
      </c>
      <c r="I10" s="24">
        <f t="shared" si="3"/>
        <v>0</v>
      </c>
      <c r="J10" s="23">
        <v>9</v>
      </c>
      <c r="K10" s="24">
        <f t="shared" si="4"/>
        <v>100</v>
      </c>
      <c r="L10" s="25">
        <f t="shared" si="5"/>
        <v>9</v>
      </c>
      <c r="M10" s="23">
        <v>1</v>
      </c>
      <c r="N10" s="24">
        <f t="shared" si="6"/>
        <v>2.083333333333333</v>
      </c>
      <c r="O10" s="23">
        <v>47</v>
      </c>
      <c r="P10" s="26">
        <f t="shared" si="7"/>
        <v>97.91666666666666</v>
      </c>
      <c r="Q10" s="25">
        <f t="shared" si="8"/>
        <v>48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1980</v>
      </c>
      <c r="D12" s="34">
        <f t="shared" si="0"/>
        <v>66.64422753281724</v>
      </c>
      <c r="E12" s="33">
        <f>SUM(E5:E11)</f>
        <v>991</v>
      </c>
      <c r="F12" s="34">
        <f t="shared" si="1"/>
        <v>33.35577246718277</v>
      </c>
      <c r="G12" s="35">
        <f t="shared" si="2"/>
        <v>2971</v>
      </c>
      <c r="H12" s="33">
        <f>SUM(H5:H11)</f>
        <v>263</v>
      </c>
      <c r="I12" s="34">
        <f t="shared" si="3"/>
        <v>67.09183673469387</v>
      </c>
      <c r="J12" s="33">
        <f>SUM(J5:J11)</f>
        <v>129</v>
      </c>
      <c r="K12" s="34">
        <f t="shared" si="4"/>
        <v>32.90816326530612</v>
      </c>
      <c r="L12" s="35">
        <f t="shared" si="5"/>
        <v>392</v>
      </c>
      <c r="M12" s="33">
        <f>SUM(M5:M11)</f>
        <v>2243</v>
      </c>
      <c r="N12" s="34">
        <f t="shared" si="6"/>
        <v>66.69640202200416</v>
      </c>
      <c r="O12" s="33">
        <f>SUM(O5:O11)</f>
        <v>1120</v>
      </c>
      <c r="P12" s="36">
        <f t="shared" si="7"/>
        <v>33.303597977995835</v>
      </c>
      <c r="Q12" s="35">
        <f t="shared" si="8"/>
        <v>3363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12:00&amp;RBautzen</oddHeader>
    <oddFooter>&amp;R&amp;10Tabelle 41.2 mw</oddFooter>
  </headerFooter>
  <legacyDrawing r:id="rId2"/>
  <oleObjects>
    <oleObject progId="Word.Document.8" shapeId="204801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1436</v>
      </c>
      <c r="D5" s="24">
        <f aca="true" t="shared" si="0" ref="D5:D12">IF(C5+E5&lt;&gt;0,100*(C5/(C5+E5)),".")</f>
        <v>61.28894579598805</v>
      </c>
      <c r="E5" s="23">
        <v>907</v>
      </c>
      <c r="F5" s="24">
        <f aca="true" t="shared" si="1" ref="F5:F12">IF(E5+C5&lt;&gt;0,100*(E5/(E5+C5)),".")</f>
        <v>38.71105420401195</v>
      </c>
      <c r="G5" s="25">
        <f aca="true" t="shared" si="2" ref="G5:G12">E5+C5</f>
        <v>2343</v>
      </c>
      <c r="H5" s="23">
        <v>124</v>
      </c>
      <c r="I5" s="24">
        <f aca="true" t="shared" si="3" ref="I5:I12">IF(H5+J5&lt;&gt;0,100*(H5/(H5+J5)),".")</f>
        <v>50.61224489795918</v>
      </c>
      <c r="J5" s="23">
        <v>121</v>
      </c>
      <c r="K5" s="24">
        <f aca="true" t="shared" si="4" ref="K5:K12">IF(J5+H5&lt;&gt;0,100*(J5/(J5+H5)),".")</f>
        <v>49.38775510204081</v>
      </c>
      <c r="L5" s="25">
        <f aca="true" t="shared" si="5" ref="L5:L12">J5+H5</f>
        <v>245</v>
      </c>
      <c r="M5" s="23">
        <v>1560</v>
      </c>
      <c r="N5" s="24">
        <f aca="true" t="shared" si="6" ref="N5:N12">IF(M5+O5&lt;&gt;0,100*(M5/(M5+O5)),".")</f>
        <v>60.278207109737245</v>
      </c>
      <c r="O5" s="23">
        <v>1028</v>
      </c>
      <c r="P5" s="26">
        <f aca="true" t="shared" si="7" ref="P5:P12">IF(O5+M5&lt;&gt;0,100*(O5/(O5+M5)),".")</f>
        <v>39.721792890262755</v>
      </c>
      <c r="Q5" s="25">
        <f aca="true" t="shared" si="8" ref="Q5:Q12">O5+M5</f>
        <v>2588</v>
      </c>
    </row>
    <row r="6" spans="1:17" ht="15" customHeight="1">
      <c r="A6" s="21"/>
      <c r="B6" s="22" t="s">
        <v>9</v>
      </c>
      <c r="C6" s="23">
        <v>709</v>
      </c>
      <c r="D6" s="24">
        <f t="shared" si="0"/>
        <v>70.54726368159204</v>
      </c>
      <c r="E6" s="23">
        <v>296</v>
      </c>
      <c r="F6" s="24">
        <f t="shared" si="1"/>
        <v>29.45273631840796</v>
      </c>
      <c r="G6" s="25">
        <f t="shared" si="2"/>
        <v>1005</v>
      </c>
      <c r="H6" s="23">
        <v>41</v>
      </c>
      <c r="I6" s="24">
        <f t="shared" si="3"/>
        <v>80.3921568627451</v>
      </c>
      <c r="J6" s="23">
        <v>10</v>
      </c>
      <c r="K6" s="24">
        <f t="shared" si="4"/>
        <v>19.607843137254903</v>
      </c>
      <c r="L6" s="25">
        <f t="shared" si="5"/>
        <v>51</v>
      </c>
      <c r="M6" s="23">
        <v>750</v>
      </c>
      <c r="N6" s="24">
        <f t="shared" si="6"/>
        <v>71.02272727272727</v>
      </c>
      <c r="O6" s="23">
        <v>306</v>
      </c>
      <c r="P6" s="26">
        <f t="shared" si="7"/>
        <v>28.97727272727273</v>
      </c>
      <c r="Q6" s="25">
        <f t="shared" si="8"/>
        <v>1056</v>
      </c>
    </row>
    <row r="7" spans="1:17" ht="15" customHeight="1">
      <c r="A7" s="21"/>
      <c r="B7" s="22" t="s">
        <v>10</v>
      </c>
      <c r="C7" s="23">
        <v>33</v>
      </c>
      <c r="D7" s="24">
        <f t="shared" si="0"/>
        <v>25</v>
      </c>
      <c r="E7" s="23">
        <v>99</v>
      </c>
      <c r="F7" s="24">
        <f t="shared" si="1"/>
        <v>75</v>
      </c>
      <c r="G7" s="25">
        <f t="shared" si="2"/>
        <v>132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33</v>
      </c>
      <c r="N7" s="24">
        <f t="shared" si="6"/>
        <v>25</v>
      </c>
      <c r="O7" s="23">
        <v>99</v>
      </c>
      <c r="P7" s="26">
        <f t="shared" si="7"/>
        <v>75</v>
      </c>
      <c r="Q7" s="25">
        <f t="shared" si="8"/>
        <v>132</v>
      </c>
    </row>
    <row r="8" spans="1:17" ht="15" customHeight="1">
      <c r="A8" s="21"/>
      <c r="B8" s="22" t="s">
        <v>11</v>
      </c>
      <c r="C8" s="23">
        <v>91</v>
      </c>
      <c r="D8" s="24">
        <f t="shared" si="0"/>
        <v>70</v>
      </c>
      <c r="E8" s="23">
        <v>39</v>
      </c>
      <c r="F8" s="24">
        <f t="shared" si="1"/>
        <v>30</v>
      </c>
      <c r="G8" s="25">
        <f t="shared" si="2"/>
        <v>130</v>
      </c>
      <c r="H8" s="23">
        <v>6</v>
      </c>
      <c r="I8" s="24">
        <f t="shared" si="3"/>
        <v>60</v>
      </c>
      <c r="J8" s="23">
        <v>4</v>
      </c>
      <c r="K8" s="24">
        <f t="shared" si="4"/>
        <v>40</v>
      </c>
      <c r="L8" s="25">
        <f t="shared" si="5"/>
        <v>10</v>
      </c>
      <c r="M8" s="23">
        <v>97</v>
      </c>
      <c r="N8" s="24">
        <f t="shared" si="6"/>
        <v>69.28571428571428</v>
      </c>
      <c r="O8" s="23">
        <v>43</v>
      </c>
      <c r="P8" s="26">
        <f t="shared" si="7"/>
        <v>30.714285714285715</v>
      </c>
      <c r="Q8" s="25">
        <f t="shared" si="8"/>
        <v>140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9.48905109489051</v>
      </c>
      <c r="E9" s="23">
        <v>124</v>
      </c>
      <c r="F9" s="24">
        <f t="shared" si="1"/>
        <v>90.51094890510949</v>
      </c>
      <c r="G9" s="25">
        <f t="shared" si="2"/>
        <v>137</v>
      </c>
      <c r="H9" s="23">
        <v>0</v>
      </c>
      <c r="I9" s="24">
        <f t="shared" si="3"/>
        <v>0</v>
      </c>
      <c r="J9" s="23">
        <v>2</v>
      </c>
      <c r="K9" s="24">
        <f t="shared" si="4"/>
        <v>100</v>
      </c>
      <c r="L9" s="25">
        <f t="shared" si="5"/>
        <v>2</v>
      </c>
      <c r="M9" s="23">
        <v>13</v>
      </c>
      <c r="N9" s="24">
        <f t="shared" si="6"/>
        <v>9.352517985611511</v>
      </c>
      <c r="O9" s="23">
        <v>126</v>
      </c>
      <c r="P9" s="26">
        <f t="shared" si="7"/>
        <v>90.64748201438849</v>
      </c>
      <c r="Q9" s="25">
        <f t="shared" si="8"/>
        <v>139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8.333333333333332</v>
      </c>
      <c r="E10" s="23">
        <v>22</v>
      </c>
      <c r="F10" s="24">
        <f t="shared" si="1"/>
        <v>91.66666666666666</v>
      </c>
      <c r="G10" s="25">
        <f t="shared" si="2"/>
        <v>24</v>
      </c>
      <c r="H10" s="23">
        <v>0</v>
      </c>
      <c r="I10" s="24">
        <f t="shared" si="3"/>
        <v>0</v>
      </c>
      <c r="J10" s="23">
        <v>2</v>
      </c>
      <c r="K10" s="24">
        <f t="shared" si="4"/>
        <v>100</v>
      </c>
      <c r="L10" s="25">
        <f t="shared" si="5"/>
        <v>2</v>
      </c>
      <c r="M10" s="23">
        <v>2</v>
      </c>
      <c r="N10" s="24">
        <f t="shared" si="6"/>
        <v>7.6923076923076925</v>
      </c>
      <c r="O10" s="23">
        <v>24</v>
      </c>
      <c r="P10" s="26">
        <f t="shared" si="7"/>
        <v>92.3076923076923</v>
      </c>
      <c r="Q10" s="25">
        <f t="shared" si="8"/>
        <v>26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2284</v>
      </c>
      <c r="D12" s="34">
        <f t="shared" si="0"/>
        <v>60.567488729779896</v>
      </c>
      <c r="E12" s="33">
        <f>SUM(E5:E11)</f>
        <v>1487</v>
      </c>
      <c r="F12" s="34">
        <f t="shared" si="1"/>
        <v>39.4325112702201</v>
      </c>
      <c r="G12" s="35">
        <f t="shared" si="2"/>
        <v>3771</v>
      </c>
      <c r="H12" s="33">
        <f>SUM(H5:H11)</f>
        <v>171</v>
      </c>
      <c r="I12" s="34">
        <f t="shared" si="3"/>
        <v>55.16129032258065</v>
      </c>
      <c r="J12" s="33">
        <f>SUM(J5:J11)</f>
        <v>139</v>
      </c>
      <c r="K12" s="34">
        <f t="shared" si="4"/>
        <v>44.83870967741935</v>
      </c>
      <c r="L12" s="35">
        <f t="shared" si="5"/>
        <v>310</v>
      </c>
      <c r="M12" s="33">
        <f>SUM(M5:M11)</f>
        <v>2455</v>
      </c>
      <c r="N12" s="34">
        <f t="shared" si="6"/>
        <v>60.15682430776771</v>
      </c>
      <c r="O12" s="33">
        <f>SUM(O5:O11)</f>
        <v>1626</v>
      </c>
      <c r="P12" s="36">
        <f t="shared" si="7"/>
        <v>39.84317569223229</v>
      </c>
      <c r="Q12" s="35">
        <f t="shared" si="8"/>
        <v>4081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12:00&amp;RChemnitz</oddHeader>
    <oddFooter>&amp;R&amp;10Tabelle 41.2 mw</oddFooter>
  </headerFooter>
  <legacyDrawing r:id="rId2"/>
  <oleObjects>
    <oleObject progId="Word.Document.8" shapeId="204801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2262</v>
      </c>
      <c r="D5" s="24">
        <f aca="true" t="shared" si="0" ref="D5:D12">IF(C5+E5&lt;&gt;0,100*(C5/(C5+E5)),".")</f>
        <v>58.96767466110532</v>
      </c>
      <c r="E5" s="23">
        <v>1574</v>
      </c>
      <c r="F5" s="24">
        <f aca="true" t="shared" si="1" ref="F5:F12">IF(E5+C5&lt;&gt;0,100*(E5/(E5+C5)),".")</f>
        <v>41.03232533889468</v>
      </c>
      <c r="G5" s="25">
        <f aca="true" t="shared" si="2" ref="G5:G12">E5+C5</f>
        <v>3836</v>
      </c>
      <c r="H5" s="23">
        <v>339</v>
      </c>
      <c r="I5" s="24">
        <f aca="true" t="shared" si="3" ref="I5:I12">IF(H5+J5&lt;&gt;0,100*(H5/(H5+J5)),".")</f>
        <v>62.54612546125461</v>
      </c>
      <c r="J5" s="23">
        <v>203</v>
      </c>
      <c r="K5" s="24">
        <f aca="true" t="shared" si="4" ref="K5:K12">IF(J5+H5&lt;&gt;0,100*(J5/(J5+H5)),".")</f>
        <v>37.45387453874539</v>
      </c>
      <c r="L5" s="25">
        <f aca="true" t="shared" si="5" ref="L5:L12">J5+H5</f>
        <v>542</v>
      </c>
      <c r="M5" s="23">
        <v>2601</v>
      </c>
      <c r="N5" s="24">
        <f aca="true" t="shared" si="6" ref="N5:N12">IF(M5+O5&lt;&gt;0,100*(M5/(M5+O5)),".")</f>
        <v>59.41068981269987</v>
      </c>
      <c r="O5" s="23">
        <v>1777</v>
      </c>
      <c r="P5" s="26">
        <f aca="true" t="shared" si="7" ref="P5:P12">IF(O5+M5&lt;&gt;0,100*(O5/(O5+M5)),".")</f>
        <v>40.589310187300136</v>
      </c>
      <c r="Q5" s="25">
        <f aca="true" t="shared" si="8" ref="Q5:Q12">O5+M5</f>
        <v>4378</v>
      </c>
    </row>
    <row r="6" spans="1:17" ht="15" customHeight="1">
      <c r="A6" s="21"/>
      <c r="B6" s="22" t="s">
        <v>9</v>
      </c>
      <c r="C6" s="23">
        <v>641</v>
      </c>
      <c r="D6" s="24">
        <f t="shared" si="0"/>
        <v>69.59826275787188</v>
      </c>
      <c r="E6" s="23">
        <v>280</v>
      </c>
      <c r="F6" s="24">
        <f t="shared" si="1"/>
        <v>30.401737242128124</v>
      </c>
      <c r="G6" s="25">
        <f t="shared" si="2"/>
        <v>921</v>
      </c>
      <c r="H6" s="23">
        <v>83</v>
      </c>
      <c r="I6" s="24">
        <f t="shared" si="3"/>
        <v>78.30188679245283</v>
      </c>
      <c r="J6" s="23">
        <v>23</v>
      </c>
      <c r="K6" s="24">
        <f t="shared" si="4"/>
        <v>21.69811320754717</v>
      </c>
      <c r="L6" s="25">
        <f t="shared" si="5"/>
        <v>106</v>
      </c>
      <c r="M6" s="23">
        <v>724</v>
      </c>
      <c r="N6" s="24">
        <f t="shared" si="6"/>
        <v>70.49659201557937</v>
      </c>
      <c r="O6" s="23">
        <v>303</v>
      </c>
      <c r="P6" s="26">
        <f t="shared" si="7"/>
        <v>29.503407984420644</v>
      </c>
      <c r="Q6" s="25">
        <f t="shared" si="8"/>
        <v>1027</v>
      </c>
    </row>
    <row r="7" spans="1:17" ht="15" customHeight="1">
      <c r="A7" s="21"/>
      <c r="B7" s="22" t="s">
        <v>10</v>
      </c>
      <c r="C7" s="23">
        <v>52</v>
      </c>
      <c r="D7" s="24">
        <f t="shared" si="0"/>
        <v>30.057803468208093</v>
      </c>
      <c r="E7" s="23">
        <v>121</v>
      </c>
      <c r="F7" s="24">
        <f t="shared" si="1"/>
        <v>69.94219653179191</v>
      </c>
      <c r="G7" s="25">
        <f t="shared" si="2"/>
        <v>173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52</v>
      </c>
      <c r="N7" s="24">
        <f t="shared" si="6"/>
        <v>29.88505747126437</v>
      </c>
      <c r="O7" s="23">
        <v>122</v>
      </c>
      <c r="P7" s="26">
        <f t="shared" si="7"/>
        <v>70.11494252873564</v>
      </c>
      <c r="Q7" s="25">
        <f t="shared" si="8"/>
        <v>174</v>
      </c>
    </row>
    <row r="8" spans="1:17" ht="15" customHeight="1">
      <c r="A8" s="21"/>
      <c r="B8" s="22" t="s">
        <v>11</v>
      </c>
      <c r="C8" s="23">
        <v>87</v>
      </c>
      <c r="D8" s="24">
        <f t="shared" si="0"/>
        <v>62.142857142857146</v>
      </c>
      <c r="E8" s="23">
        <v>53</v>
      </c>
      <c r="F8" s="24">
        <f t="shared" si="1"/>
        <v>37.857142857142854</v>
      </c>
      <c r="G8" s="25">
        <f t="shared" si="2"/>
        <v>140</v>
      </c>
      <c r="H8" s="23">
        <v>15</v>
      </c>
      <c r="I8" s="24">
        <f t="shared" si="3"/>
        <v>55.55555555555556</v>
      </c>
      <c r="J8" s="23">
        <v>12</v>
      </c>
      <c r="K8" s="24">
        <f t="shared" si="4"/>
        <v>44.44444444444444</v>
      </c>
      <c r="L8" s="25">
        <f t="shared" si="5"/>
        <v>27</v>
      </c>
      <c r="M8" s="23">
        <v>102</v>
      </c>
      <c r="N8" s="24">
        <f t="shared" si="6"/>
        <v>61.07784431137725</v>
      </c>
      <c r="O8" s="23">
        <v>65</v>
      </c>
      <c r="P8" s="26">
        <f t="shared" si="7"/>
        <v>38.92215568862276</v>
      </c>
      <c r="Q8" s="25">
        <f t="shared" si="8"/>
        <v>167</v>
      </c>
    </row>
    <row r="9" spans="1:17" ht="15" customHeight="1">
      <c r="A9" s="21"/>
      <c r="B9" s="22" t="s">
        <v>12</v>
      </c>
      <c r="C9" s="23">
        <v>22</v>
      </c>
      <c r="D9" s="24">
        <f t="shared" si="0"/>
        <v>7.508532423208192</v>
      </c>
      <c r="E9" s="23">
        <v>271</v>
      </c>
      <c r="F9" s="24">
        <f t="shared" si="1"/>
        <v>92.4914675767918</v>
      </c>
      <c r="G9" s="25">
        <f t="shared" si="2"/>
        <v>293</v>
      </c>
      <c r="H9" s="23">
        <v>1</v>
      </c>
      <c r="I9" s="24">
        <f t="shared" si="3"/>
        <v>11.11111111111111</v>
      </c>
      <c r="J9" s="23">
        <v>8</v>
      </c>
      <c r="K9" s="24">
        <f t="shared" si="4"/>
        <v>88.88888888888889</v>
      </c>
      <c r="L9" s="25">
        <f t="shared" si="5"/>
        <v>9</v>
      </c>
      <c r="M9" s="23">
        <v>23</v>
      </c>
      <c r="N9" s="24">
        <f t="shared" si="6"/>
        <v>7.6158940397351</v>
      </c>
      <c r="O9" s="23">
        <v>279</v>
      </c>
      <c r="P9" s="26">
        <f t="shared" si="7"/>
        <v>92.3841059602649</v>
      </c>
      <c r="Q9" s="25">
        <f t="shared" si="8"/>
        <v>302</v>
      </c>
    </row>
    <row r="10" spans="1:17" ht="15" customHeight="1">
      <c r="A10" s="21"/>
      <c r="B10" s="22" t="s">
        <v>13</v>
      </c>
      <c r="C10" s="23">
        <v>8</v>
      </c>
      <c r="D10" s="24">
        <f t="shared" si="0"/>
        <v>12.903225806451612</v>
      </c>
      <c r="E10" s="23">
        <v>54</v>
      </c>
      <c r="F10" s="24">
        <f t="shared" si="1"/>
        <v>87.09677419354838</v>
      </c>
      <c r="G10" s="25">
        <f t="shared" si="2"/>
        <v>62</v>
      </c>
      <c r="H10" s="23">
        <v>0</v>
      </c>
      <c r="I10" s="24">
        <f t="shared" si="3"/>
        <v>0</v>
      </c>
      <c r="J10" s="23">
        <v>3</v>
      </c>
      <c r="K10" s="24">
        <f t="shared" si="4"/>
        <v>100</v>
      </c>
      <c r="L10" s="25">
        <f t="shared" si="5"/>
        <v>3</v>
      </c>
      <c r="M10" s="23">
        <v>8</v>
      </c>
      <c r="N10" s="24">
        <f t="shared" si="6"/>
        <v>12.307692307692308</v>
      </c>
      <c r="O10" s="23">
        <v>57</v>
      </c>
      <c r="P10" s="26">
        <f t="shared" si="7"/>
        <v>87.6923076923077</v>
      </c>
      <c r="Q10" s="25">
        <f t="shared" si="8"/>
        <v>65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3072</v>
      </c>
      <c r="D12" s="34">
        <f t="shared" si="0"/>
        <v>56.626728110599075</v>
      </c>
      <c r="E12" s="33">
        <f>SUM(E5:E11)</f>
        <v>2353</v>
      </c>
      <c r="F12" s="34">
        <f t="shared" si="1"/>
        <v>43.373271889400925</v>
      </c>
      <c r="G12" s="35">
        <f t="shared" si="2"/>
        <v>5425</v>
      </c>
      <c r="H12" s="33">
        <f>SUM(H5:H11)</f>
        <v>438</v>
      </c>
      <c r="I12" s="34">
        <f t="shared" si="3"/>
        <v>63.662790697674424</v>
      </c>
      <c r="J12" s="33">
        <f>SUM(J5:J11)</f>
        <v>250</v>
      </c>
      <c r="K12" s="34">
        <f t="shared" si="4"/>
        <v>36.337209302325576</v>
      </c>
      <c r="L12" s="35">
        <f t="shared" si="5"/>
        <v>688</v>
      </c>
      <c r="M12" s="33">
        <f>SUM(M5:M11)</f>
        <v>3510</v>
      </c>
      <c r="N12" s="34">
        <f t="shared" si="6"/>
        <v>57.41861606412564</v>
      </c>
      <c r="O12" s="33">
        <f>SUM(O5:O11)</f>
        <v>2603</v>
      </c>
      <c r="P12" s="36">
        <f t="shared" si="7"/>
        <v>42.58138393587437</v>
      </c>
      <c r="Q12" s="35">
        <f t="shared" si="8"/>
        <v>6113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12:00&amp;RDresden</oddHeader>
    <oddFooter>&amp;R&amp;10Tabelle 41.2 mw</oddFooter>
  </headerFooter>
  <legacyDrawing r:id="rId2"/>
  <oleObjects>
    <oleObject progId="Word.Document.8" shapeId="2048020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2430</v>
      </c>
      <c r="D5" s="24">
        <f aca="true" t="shared" si="0" ref="D5:D12">IF(C5+E5&lt;&gt;0,100*(C5/(C5+E5)),".")</f>
        <v>58.61070911722142</v>
      </c>
      <c r="E5" s="23">
        <v>1716</v>
      </c>
      <c r="F5" s="24">
        <f aca="true" t="shared" si="1" ref="F5:F12">IF(E5+C5&lt;&gt;0,100*(E5/(E5+C5)),".")</f>
        <v>41.38929088277858</v>
      </c>
      <c r="G5" s="25">
        <f aca="true" t="shared" si="2" ref="G5:G12">E5+C5</f>
        <v>4146</v>
      </c>
      <c r="H5" s="23">
        <v>210</v>
      </c>
      <c r="I5" s="24">
        <f aca="true" t="shared" si="3" ref="I5:I12">IF(H5+J5&lt;&gt;0,100*(H5/(H5+J5)),".")</f>
        <v>57.692307692307686</v>
      </c>
      <c r="J5" s="23">
        <v>154</v>
      </c>
      <c r="K5" s="24">
        <f aca="true" t="shared" si="4" ref="K5:K12">IF(J5+H5&lt;&gt;0,100*(J5/(J5+H5)),".")</f>
        <v>42.30769230769231</v>
      </c>
      <c r="L5" s="25">
        <f aca="true" t="shared" si="5" ref="L5:L12">J5+H5</f>
        <v>364</v>
      </c>
      <c r="M5" s="23">
        <v>2640</v>
      </c>
      <c r="N5" s="24">
        <f aca="true" t="shared" si="6" ref="N5:N12">IF(M5+O5&lt;&gt;0,100*(M5/(M5+O5)),".")</f>
        <v>58.536585365853654</v>
      </c>
      <c r="O5" s="23">
        <v>1870</v>
      </c>
      <c r="P5" s="26">
        <f aca="true" t="shared" si="7" ref="P5:P12">IF(O5+M5&lt;&gt;0,100*(O5/(O5+M5)),".")</f>
        <v>41.46341463414634</v>
      </c>
      <c r="Q5" s="25">
        <f aca="true" t="shared" si="8" ref="Q5:Q12">O5+M5</f>
        <v>4510</v>
      </c>
    </row>
    <row r="6" spans="1:17" ht="15" customHeight="1">
      <c r="A6" s="21"/>
      <c r="B6" s="22" t="s">
        <v>9</v>
      </c>
      <c r="C6" s="23">
        <v>958</v>
      </c>
      <c r="D6" s="24">
        <f t="shared" si="0"/>
        <v>71.49253731343283</v>
      </c>
      <c r="E6" s="23">
        <v>382</v>
      </c>
      <c r="F6" s="24">
        <f t="shared" si="1"/>
        <v>28.507462686567166</v>
      </c>
      <c r="G6" s="25">
        <f t="shared" si="2"/>
        <v>1340</v>
      </c>
      <c r="H6" s="23">
        <v>188</v>
      </c>
      <c r="I6" s="24">
        <f t="shared" si="3"/>
        <v>72.58687258687259</v>
      </c>
      <c r="J6" s="23">
        <v>71</v>
      </c>
      <c r="K6" s="24">
        <f t="shared" si="4"/>
        <v>27.413127413127413</v>
      </c>
      <c r="L6" s="25">
        <f t="shared" si="5"/>
        <v>259</v>
      </c>
      <c r="M6" s="23">
        <v>1146</v>
      </c>
      <c r="N6" s="24">
        <f t="shared" si="6"/>
        <v>71.66979362101313</v>
      </c>
      <c r="O6" s="23">
        <v>453</v>
      </c>
      <c r="P6" s="26">
        <f t="shared" si="7"/>
        <v>28.330206378986865</v>
      </c>
      <c r="Q6" s="25">
        <f t="shared" si="8"/>
        <v>1599</v>
      </c>
    </row>
    <row r="7" spans="1:17" ht="15" customHeight="1">
      <c r="A7" s="21"/>
      <c r="B7" s="22" t="s">
        <v>10</v>
      </c>
      <c r="C7" s="23">
        <v>60</v>
      </c>
      <c r="D7" s="24">
        <f t="shared" si="0"/>
        <v>32.608695652173914</v>
      </c>
      <c r="E7" s="23">
        <v>124</v>
      </c>
      <c r="F7" s="24">
        <f t="shared" si="1"/>
        <v>67.3913043478261</v>
      </c>
      <c r="G7" s="25">
        <f t="shared" si="2"/>
        <v>184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61</v>
      </c>
      <c r="N7" s="24">
        <f t="shared" si="6"/>
        <v>32.972972972972975</v>
      </c>
      <c r="O7" s="23">
        <v>124</v>
      </c>
      <c r="P7" s="26">
        <f t="shared" si="7"/>
        <v>67.02702702702703</v>
      </c>
      <c r="Q7" s="25">
        <f t="shared" si="8"/>
        <v>185</v>
      </c>
    </row>
    <row r="8" spans="1:17" ht="15" customHeight="1">
      <c r="A8" s="21"/>
      <c r="B8" s="22" t="s">
        <v>11</v>
      </c>
      <c r="C8" s="23">
        <v>112</v>
      </c>
      <c r="D8" s="24">
        <f t="shared" si="0"/>
        <v>66.66666666666666</v>
      </c>
      <c r="E8" s="23">
        <v>56</v>
      </c>
      <c r="F8" s="24">
        <f t="shared" si="1"/>
        <v>33.33333333333333</v>
      </c>
      <c r="G8" s="25">
        <f t="shared" si="2"/>
        <v>168</v>
      </c>
      <c r="H8" s="23">
        <v>10</v>
      </c>
      <c r="I8" s="24">
        <f t="shared" si="3"/>
        <v>52.63157894736842</v>
      </c>
      <c r="J8" s="23">
        <v>9</v>
      </c>
      <c r="K8" s="24">
        <f t="shared" si="4"/>
        <v>47.368421052631575</v>
      </c>
      <c r="L8" s="25">
        <f t="shared" si="5"/>
        <v>19</v>
      </c>
      <c r="M8" s="23">
        <v>122</v>
      </c>
      <c r="N8" s="24">
        <f t="shared" si="6"/>
        <v>65.24064171122996</v>
      </c>
      <c r="O8" s="23">
        <v>65</v>
      </c>
      <c r="P8" s="26">
        <f t="shared" si="7"/>
        <v>34.75935828877005</v>
      </c>
      <c r="Q8" s="25">
        <f t="shared" si="8"/>
        <v>187</v>
      </c>
    </row>
    <row r="9" spans="1:17" ht="15" customHeight="1">
      <c r="A9" s="21"/>
      <c r="B9" s="22" t="s">
        <v>12</v>
      </c>
      <c r="C9" s="23">
        <v>14</v>
      </c>
      <c r="D9" s="24">
        <f t="shared" si="0"/>
        <v>5.343511450381679</v>
      </c>
      <c r="E9" s="23">
        <v>248</v>
      </c>
      <c r="F9" s="24">
        <f t="shared" si="1"/>
        <v>94.65648854961832</v>
      </c>
      <c r="G9" s="25">
        <f t="shared" si="2"/>
        <v>262</v>
      </c>
      <c r="H9" s="23">
        <v>2</v>
      </c>
      <c r="I9" s="24">
        <f t="shared" si="3"/>
        <v>20</v>
      </c>
      <c r="J9" s="23">
        <v>8</v>
      </c>
      <c r="K9" s="24">
        <f t="shared" si="4"/>
        <v>80</v>
      </c>
      <c r="L9" s="25">
        <f t="shared" si="5"/>
        <v>10</v>
      </c>
      <c r="M9" s="23">
        <v>16</v>
      </c>
      <c r="N9" s="24">
        <f t="shared" si="6"/>
        <v>5.88235294117647</v>
      </c>
      <c r="O9" s="23">
        <v>256</v>
      </c>
      <c r="P9" s="26">
        <f t="shared" si="7"/>
        <v>94.11764705882352</v>
      </c>
      <c r="Q9" s="25">
        <f t="shared" si="8"/>
        <v>272</v>
      </c>
    </row>
    <row r="10" spans="1:17" ht="15" customHeight="1">
      <c r="A10" s="21"/>
      <c r="B10" s="22" t="s">
        <v>13</v>
      </c>
      <c r="C10" s="23">
        <v>16</v>
      </c>
      <c r="D10" s="24">
        <f t="shared" si="0"/>
        <v>14.414414414414415</v>
      </c>
      <c r="E10" s="23">
        <v>95</v>
      </c>
      <c r="F10" s="24">
        <f t="shared" si="1"/>
        <v>85.58558558558559</v>
      </c>
      <c r="G10" s="25">
        <f t="shared" si="2"/>
        <v>111</v>
      </c>
      <c r="H10" s="23">
        <v>1</v>
      </c>
      <c r="I10" s="24">
        <f t="shared" si="3"/>
        <v>20</v>
      </c>
      <c r="J10" s="23">
        <v>4</v>
      </c>
      <c r="K10" s="24">
        <f t="shared" si="4"/>
        <v>80</v>
      </c>
      <c r="L10" s="25">
        <f t="shared" si="5"/>
        <v>5</v>
      </c>
      <c r="M10" s="23">
        <v>17</v>
      </c>
      <c r="N10" s="24">
        <f t="shared" si="6"/>
        <v>14.655172413793101</v>
      </c>
      <c r="O10" s="23">
        <v>99</v>
      </c>
      <c r="P10" s="26">
        <f t="shared" si="7"/>
        <v>85.34482758620689</v>
      </c>
      <c r="Q10" s="25">
        <f t="shared" si="8"/>
        <v>116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3590</v>
      </c>
      <c r="D12" s="34">
        <f t="shared" si="0"/>
        <v>57.80067621961037</v>
      </c>
      <c r="E12" s="33">
        <f>SUM(E5:E11)</f>
        <v>2621</v>
      </c>
      <c r="F12" s="34">
        <f t="shared" si="1"/>
        <v>42.19932378038963</v>
      </c>
      <c r="G12" s="35">
        <f t="shared" si="2"/>
        <v>6211</v>
      </c>
      <c r="H12" s="33">
        <f>SUM(H5:H11)</f>
        <v>412</v>
      </c>
      <c r="I12" s="34">
        <f t="shared" si="3"/>
        <v>62.61398176291794</v>
      </c>
      <c r="J12" s="33">
        <f>SUM(J5:J11)</f>
        <v>246</v>
      </c>
      <c r="K12" s="34">
        <f t="shared" si="4"/>
        <v>37.38601823708207</v>
      </c>
      <c r="L12" s="35">
        <f t="shared" si="5"/>
        <v>658</v>
      </c>
      <c r="M12" s="33">
        <f>SUM(M5:M11)</f>
        <v>4002</v>
      </c>
      <c r="N12" s="34">
        <f t="shared" si="6"/>
        <v>58.261755714077744</v>
      </c>
      <c r="O12" s="33">
        <f>SUM(O5:O11)</f>
        <v>2867</v>
      </c>
      <c r="P12" s="36">
        <f t="shared" si="7"/>
        <v>41.73824428592226</v>
      </c>
      <c r="Q12" s="35">
        <f t="shared" si="8"/>
        <v>6869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12:00&amp;RLeipzig</oddHeader>
    <oddFooter>&amp;R&amp;10Tabelle 41.2 mw</oddFooter>
  </headerFooter>
  <legacyDrawing r:id="rId2"/>
  <oleObjects>
    <oleObject progId="Word.Document.8" shapeId="20480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450</v>
      </c>
      <c r="D5" s="24">
        <f aca="true" t="shared" si="0" ref="D5:D12">IF(C5+E5&lt;&gt;0,100*(C5/(C5+E5)),".")</f>
        <v>66.96428571428571</v>
      </c>
      <c r="E5" s="23">
        <v>222</v>
      </c>
      <c r="F5" s="24">
        <f aca="true" t="shared" si="1" ref="F5:F12">IF(E5+C5&lt;&gt;0,100*(E5/(E5+C5)),".")</f>
        <v>33.035714285714285</v>
      </c>
      <c r="G5" s="25">
        <f aca="true" t="shared" si="2" ref="G5:G12">E5+C5</f>
        <v>672</v>
      </c>
      <c r="H5" s="23">
        <v>56</v>
      </c>
      <c r="I5" s="24">
        <f aca="true" t="shared" si="3" ref="I5:I12">IF(H5+J5&lt;&gt;0,100*(H5/(H5+J5)),".")</f>
        <v>70</v>
      </c>
      <c r="J5" s="23">
        <v>24</v>
      </c>
      <c r="K5" s="24">
        <f aca="true" t="shared" si="4" ref="K5:K12">IF(J5+H5&lt;&gt;0,100*(J5/(J5+H5)),".")</f>
        <v>30</v>
      </c>
      <c r="L5" s="25">
        <f aca="true" t="shared" si="5" ref="L5:L12">J5+H5</f>
        <v>80</v>
      </c>
      <c r="M5" s="23">
        <v>506</v>
      </c>
      <c r="N5" s="24">
        <f aca="true" t="shared" si="6" ref="N5:N12">IF(M5+O5&lt;&gt;0,100*(M5/(M5+O5)),".")</f>
        <v>67.2872340425532</v>
      </c>
      <c r="O5" s="23">
        <v>246</v>
      </c>
      <c r="P5" s="26">
        <f aca="true" t="shared" si="7" ref="P5:P12">IF(O5+M5&lt;&gt;0,100*(O5/(O5+M5)),".")</f>
        <v>32.71276595744681</v>
      </c>
      <c r="Q5" s="25">
        <f aca="true" t="shared" si="8" ref="Q5:Q12">O5+M5</f>
        <v>752</v>
      </c>
    </row>
    <row r="6" spans="1:17" ht="15" customHeight="1">
      <c r="A6" s="21"/>
      <c r="B6" s="22" t="s">
        <v>9</v>
      </c>
      <c r="C6" s="23">
        <v>426</v>
      </c>
      <c r="D6" s="24">
        <f t="shared" si="0"/>
        <v>79.9249530956848</v>
      </c>
      <c r="E6" s="23">
        <v>107</v>
      </c>
      <c r="F6" s="24">
        <f t="shared" si="1"/>
        <v>20.075046904315197</v>
      </c>
      <c r="G6" s="25">
        <f t="shared" si="2"/>
        <v>533</v>
      </c>
      <c r="H6" s="23">
        <v>96</v>
      </c>
      <c r="I6" s="24">
        <f t="shared" si="3"/>
        <v>82.05128205128204</v>
      </c>
      <c r="J6" s="23">
        <v>21</v>
      </c>
      <c r="K6" s="24">
        <f t="shared" si="4"/>
        <v>17.94871794871795</v>
      </c>
      <c r="L6" s="25">
        <f t="shared" si="5"/>
        <v>117</v>
      </c>
      <c r="M6" s="23">
        <v>522</v>
      </c>
      <c r="N6" s="24">
        <f t="shared" si="6"/>
        <v>80.3076923076923</v>
      </c>
      <c r="O6" s="23">
        <v>128</v>
      </c>
      <c r="P6" s="26">
        <f t="shared" si="7"/>
        <v>19.692307692307693</v>
      </c>
      <c r="Q6" s="25">
        <f t="shared" si="8"/>
        <v>650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37.83783783783784</v>
      </c>
      <c r="E7" s="23">
        <v>23</v>
      </c>
      <c r="F7" s="24">
        <f t="shared" si="1"/>
        <v>62.16216216216216</v>
      </c>
      <c r="G7" s="25">
        <f t="shared" si="2"/>
        <v>37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14</v>
      </c>
      <c r="N7" s="24">
        <f t="shared" si="6"/>
        <v>37.83783783783784</v>
      </c>
      <c r="O7" s="23">
        <v>23</v>
      </c>
      <c r="P7" s="26">
        <f t="shared" si="7"/>
        <v>62.16216216216216</v>
      </c>
      <c r="Q7" s="25">
        <f t="shared" si="8"/>
        <v>37</v>
      </c>
    </row>
    <row r="8" spans="1:17" ht="15" customHeight="1">
      <c r="A8" s="21"/>
      <c r="B8" s="22" t="s">
        <v>11</v>
      </c>
      <c r="C8" s="23">
        <v>115</v>
      </c>
      <c r="D8" s="24">
        <f t="shared" si="0"/>
        <v>72.78481012658227</v>
      </c>
      <c r="E8" s="23">
        <v>43</v>
      </c>
      <c r="F8" s="24">
        <f t="shared" si="1"/>
        <v>27.21518987341772</v>
      </c>
      <c r="G8" s="25">
        <f t="shared" si="2"/>
        <v>158</v>
      </c>
      <c r="H8" s="23">
        <v>18</v>
      </c>
      <c r="I8" s="24">
        <f t="shared" si="3"/>
        <v>78.26086956521739</v>
      </c>
      <c r="J8" s="23">
        <v>5</v>
      </c>
      <c r="K8" s="24">
        <f t="shared" si="4"/>
        <v>21.73913043478261</v>
      </c>
      <c r="L8" s="25">
        <f t="shared" si="5"/>
        <v>23</v>
      </c>
      <c r="M8" s="23">
        <v>133</v>
      </c>
      <c r="N8" s="24">
        <f t="shared" si="6"/>
        <v>73.48066298342542</v>
      </c>
      <c r="O8" s="23">
        <v>48</v>
      </c>
      <c r="P8" s="26">
        <f t="shared" si="7"/>
        <v>26.519337016574585</v>
      </c>
      <c r="Q8" s="25">
        <f t="shared" si="8"/>
        <v>181</v>
      </c>
    </row>
    <row r="9" spans="1:17" ht="15" customHeight="1">
      <c r="A9" s="21"/>
      <c r="B9" s="22" t="s">
        <v>12</v>
      </c>
      <c r="C9" s="23">
        <v>0</v>
      </c>
      <c r="D9" s="24">
        <f t="shared" si="0"/>
        <v>0</v>
      </c>
      <c r="E9" s="23">
        <v>42</v>
      </c>
      <c r="F9" s="24">
        <f t="shared" si="1"/>
        <v>100</v>
      </c>
      <c r="G9" s="25">
        <f t="shared" si="2"/>
        <v>42</v>
      </c>
      <c r="H9" s="23">
        <v>0</v>
      </c>
      <c r="I9" s="24" t="str">
        <f t="shared" si="3"/>
        <v>.</v>
      </c>
      <c r="J9" s="23">
        <v>0</v>
      </c>
      <c r="K9" s="24" t="str">
        <f t="shared" si="4"/>
        <v>.</v>
      </c>
      <c r="L9" s="25">
        <f t="shared" si="5"/>
        <v>0</v>
      </c>
      <c r="M9" s="23">
        <v>0</v>
      </c>
      <c r="N9" s="24">
        <f t="shared" si="6"/>
        <v>0</v>
      </c>
      <c r="O9" s="23">
        <v>42</v>
      </c>
      <c r="P9" s="26">
        <f t="shared" si="7"/>
        <v>100</v>
      </c>
      <c r="Q9" s="25">
        <f t="shared" si="8"/>
        <v>42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14.285714285714285</v>
      </c>
      <c r="E10" s="23">
        <v>18</v>
      </c>
      <c r="F10" s="24">
        <f t="shared" si="1"/>
        <v>85.71428571428571</v>
      </c>
      <c r="G10" s="25">
        <f t="shared" si="2"/>
        <v>21</v>
      </c>
      <c r="H10" s="23">
        <v>0</v>
      </c>
      <c r="I10" s="24">
        <f t="shared" si="3"/>
        <v>0</v>
      </c>
      <c r="J10" s="23">
        <v>5</v>
      </c>
      <c r="K10" s="24">
        <f t="shared" si="4"/>
        <v>100</v>
      </c>
      <c r="L10" s="25">
        <f t="shared" si="5"/>
        <v>5</v>
      </c>
      <c r="M10" s="23">
        <v>3</v>
      </c>
      <c r="N10" s="24">
        <f t="shared" si="6"/>
        <v>11.538461538461538</v>
      </c>
      <c r="O10" s="23">
        <v>23</v>
      </c>
      <c r="P10" s="26">
        <f t="shared" si="7"/>
        <v>88.46153846153845</v>
      </c>
      <c r="Q10" s="25">
        <f t="shared" si="8"/>
        <v>26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1008</v>
      </c>
      <c r="D12" s="34">
        <f t="shared" si="0"/>
        <v>68.89952153110048</v>
      </c>
      <c r="E12" s="33">
        <f>SUM(E5:E11)</f>
        <v>455</v>
      </c>
      <c r="F12" s="34">
        <f t="shared" si="1"/>
        <v>31.100478468899524</v>
      </c>
      <c r="G12" s="35">
        <f t="shared" si="2"/>
        <v>1463</v>
      </c>
      <c r="H12" s="33">
        <f>SUM(H5:H11)</f>
        <v>170</v>
      </c>
      <c r="I12" s="34">
        <f t="shared" si="3"/>
        <v>75.55555555555556</v>
      </c>
      <c r="J12" s="33">
        <f>SUM(J5:J11)</f>
        <v>55</v>
      </c>
      <c r="K12" s="34">
        <f t="shared" si="4"/>
        <v>24.444444444444443</v>
      </c>
      <c r="L12" s="35">
        <f t="shared" si="5"/>
        <v>225</v>
      </c>
      <c r="M12" s="33">
        <f>SUM(M5:M11)</f>
        <v>1178</v>
      </c>
      <c r="N12" s="34">
        <f t="shared" si="6"/>
        <v>69.7867298578199</v>
      </c>
      <c r="O12" s="33">
        <f>SUM(O5:O11)</f>
        <v>510</v>
      </c>
      <c r="P12" s="36">
        <f t="shared" si="7"/>
        <v>30.213270142180093</v>
      </c>
      <c r="Q12" s="35">
        <f t="shared" si="8"/>
        <v>1688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12:00&amp;ROschatz</oddHeader>
    <oddFooter>&amp;R&amp;10Tabelle 41.2 mw</oddFooter>
  </headerFooter>
  <legacyDrawing r:id="rId2"/>
  <oleObjects>
    <oleObject progId="Word.Document.8" shapeId="2048026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473</v>
      </c>
      <c r="D5" s="24">
        <f aca="true" t="shared" si="0" ref="D5:D12">IF(C5+E5&lt;&gt;0,100*(C5/(C5+E5)),".")</f>
        <v>62.89893617021277</v>
      </c>
      <c r="E5" s="23">
        <v>279</v>
      </c>
      <c r="F5" s="24">
        <f aca="true" t="shared" si="1" ref="F5:F12">IF(E5+C5&lt;&gt;0,100*(E5/(E5+C5)),".")</f>
        <v>37.101063829787236</v>
      </c>
      <c r="G5" s="25">
        <f aca="true" t="shared" si="2" ref="G5:G12">E5+C5</f>
        <v>752</v>
      </c>
      <c r="H5" s="23">
        <v>32</v>
      </c>
      <c r="I5" s="24">
        <f aca="true" t="shared" si="3" ref="I5:I12">IF(H5+J5&lt;&gt;0,100*(H5/(H5+J5)),".")</f>
        <v>50.79365079365079</v>
      </c>
      <c r="J5" s="23">
        <v>31</v>
      </c>
      <c r="K5" s="24">
        <f aca="true" t="shared" si="4" ref="K5:K12">IF(J5+H5&lt;&gt;0,100*(J5/(J5+H5)),".")</f>
        <v>49.2063492063492</v>
      </c>
      <c r="L5" s="25">
        <f aca="true" t="shared" si="5" ref="L5:L12">J5+H5</f>
        <v>63</v>
      </c>
      <c r="M5" s="23">
        <v>505</v>
      </c>
      <c r="N5" s="24">
        <f aca="true" t="shared" si="6" ref="N5:N12">IF(M5+O5&lt;&gt;0,100*(M5/(M5+O5)),".")</f>
        <v>61.963190184049076</v>
      </c>
      <c r="O5" s="23">
        <v>310</v>
      </c>
      <c r="P5" s="26">
        <f aca="true" t="shared" si="7" ref="P5:P12">IF(O5+M5&lt;&gt;0,100*(O5/(O5+M5)),".")</f>
        <v>38.036809815950924</v>
      </c>
      <c r="Q5" s="25">
        <f aca="true" t="shared" si="8" ref="Q5:Q12">O5+M5</f>
        <v>815</v>
      </c>
    </row>
    <row r="6" spans="1:17" ht="15" customHeight="1">
      <c r="A6" s="21"/>
      <c r="B6" s="22" t="s">
        <v>9</v>
      </c>
      <c r="C6" s="23">
        <v>284</v>
      </c>
      <c r="D6" s="24">
        <f t="shared" si="0"/>
        <v>75.13227513227513</v>
      </c>
      <c r="E6" s="23">
        <v>94</v>
      </c>
      <c r="F6" s="24">
        <f t="shared" si="1"/>
        <v>24.867724867724867</v>
      </c>
      <c r="G6" s="25">
        <f t="shared" si="2"/>
        <v>378</v>
      </c>
      <c r="H6" s="23">
        <v>47</v>
      </c>
      <c r="I6" s="24">
        <f t="shared" si="3"/>
        <v>88.67924528301887</v>
      </c>
      <c r="J6" s="23">
        <v>6</v>
      </c>
      <c r="K6" s="24">
        <f t="shared" si="4"/>
        <v>11.320754716981133</v>
      </c>
      <c r="L6" s="25">
        <f t="shared" si="5"/>
        <v>53</v>
      </c>
      <c r="M6" s="23">
        <v>331</v>
      </c>
      <c r="N6" s="24">
        <f t="shared" si="6"/>
        <v>76.79814385150812</v>
      </c>
      <c r="O6" s="23">
        <v>100</v>
      </c>
      <c r="P6" s="26">
        <f t="shared" si="7"/>
        <v>23.201856148491878</v>
      </c>
      <c r="Q6" s="25">
        <f t="shared" si="8"/>
        <v>431</v>
      </c>
    </row>
    <row r="7" spans="1:17" ht="15" customHeight="1">
      <c r="A7" s="21"/>
      <c r="B7" s="22" t="s">
        <v>10</v>
      </c>
      <c r="C7" s="23">
        <v>17</v>
      </c>
      <c r="D7" s="24">
        <f t="shared" si="0"/>
        <v>42.5</v>
      </c>
      <c r="E7" s="23">
        <v>23</v>
      </c>
      <c r="F7" s="24">
        <f t="shared" si="1"/>
        <v>57.49999999999999</v>
      </c>
      <c r="G7" s="25">
        <f t="shared" si="2"/>
        <v>40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17</v>
      </c>
      <c r="N7" s="24">
        <f t="shared" si="6"/>
        <v>42.5</v>
      </c>
      <c r="O7" s="23">
        <v>23</v>
      </c>
      <c r="P7" s="26">
        <f t="shared" si="7"/>
        <v>57.49999999999999</v>
      </c>
      <c r="Q7" s="25">
        <f t="shared" si="8"/>
        <v>40</v>
      </c>
    </row>
    <row r="8" spans="1:17" ht="15" customHeight="1">
      <c r="A8" s="21"/>
      <c r="B8" s="22" t="s">
        <v>11</v>
      </c>
      <c r="C8" s="23">
        <v>71</v>
      </c>
      <c r="D8" s="24">
        <f t="shared" si="0"/>
        <v>66.98113207547169</v>
      </c>
      <c r="E8" s="23">
        <v>35</v>
      </c>
      <c r="F8" s="24">
        <f t="shared" si="1"/>
        <v>33.0188679245283</v>
      </c>
      <c r="G8" s="25">
        <f t="shared" si="2"/>
        <v>106</v>
      </c>
      <c r="H8" s="23">
        <v>12</v>
      </c>
      <c r="I8" s="24">
        <f t="shared" si="3"/>
        <v>80</v>
      </c>
      <c r="J8" s="23">
        <v>3</v>
      </c>
      <c r="K8" s="24">
        <f t="shared" si="4"/>
        <v>20</v>
      </c>
      <c r="L8" s="25">
        <f t="shared" si="5"/>
        <v>15</v>
      </c>
      <c r="M8" s="23">
        <v>83</v>
      </c>
      <c r="N8" s="24">
        <f t="shared" si="6"/>
        <v>68.59504132231406</v>
      </c>
      <c r="O8" s="23">
        <v>38</v>
      </c>
      <c r="P8" s="26">
        <f t="shared" si="7"/>
        <v>31.40495867768595</v>
      </c>
      <c r="Q8" s="25">
        <f t="shared" si="8"/>
        <v>121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6.0606060606060606</v>
      </c>
      <c r="E9" s="23">
        <v>31</v>
      </c>
      <c r="F9" s="24">
        <f t="shared" si="1"/>
        <v>93.93939393939394</v>
      </c>
      <c r="G9" s="25">
        <f t="shared" si="2"/>
        <v>33</v>
      </c>
      <c r="H9" s="23">
        <v>0</v>
      </c>
      <c r="I9" s="24">
        <f t="shared" si="3"/>
        <v>0</v>
      </c>
      <c r="J9" s="23">
        <v>3</v>
      </c>
      <c r="K9" s="24">
        <f t="shared" si="4"/>
        <v>100</v>
      </c>
      <c r="L9" s="25">
        <f t="shared" si="5"/>
        <v>3</v>
      </c>
      <c r="M9" s="23">
        <v>2</v>
      </c>
      <c r="N9" s="24">
        <f t="shared" si="6"/>
        <v>5.555555555555555</v>
      </c>
      <c r="O9" s="23">
        <v>34</v>
      </c>
      <c r="P9" s="26">
        <f t="shared" si="7"/>
        <v>94.44444444444444</v>
      </c>
      <c r="Q9" s="25">
        <f t="shared" si="8"/>
        <v>36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7.142857142857142</v>
      </c>
      <c r="E10" s="23">
        <v>26</v>
      </c>
      <c r="F10" s="24">
        <f t="shared" si="1"/>
        <v>92.85714285714286</v>
      </c>
      <c r="G10" s="25">
        <f t="shared" si="2"/>
        <v>28</v>
      </c>
      <c r="H10" s="23">
        <v>0</v>
      </c>
      <c r="I10" s="24">
        <f t="shared" si="3"/>
        <v>0</v>
      </c>
      <c r="J10" s="23">
        <v>6</v>
      </c>
      <c r="K10" s="24">
        <f t="shared" si="4"/>
        <v>100</v>
      </c>
      <c r="L10" s="25">
        <f t="shared" si="5"/>
        <v>6</v>
      </c>
      <c r="M10" s="23">
        <v>2</v>
      </c>
      <c r="N10" s="24">
        <f t="shared" si="6"/>
        <v>5.88235294117647</v>
      </c>
      <c r="O10" s="23">
        <v>32</v>
      </c>
      <c r="P10" s="26">
        <f t="shared" si="7"/>
        <v>94.11764705882352</v>
      </c>
      <c r="Q10" s="25">
        <f t="shared" si="8"/>
        <v>34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849</v>
      </c>
      <c r="D12" s="34">
        <f t="shared" si="0"/>
        <v>63.50037397157816</v>
      </c>
      <c r="E12" s="33">
        <f>SUM(E5:E11)</f>
        <v>488</v>
      </c>
      <c r="F12" s="34">
        <f t="shared" si="1"/>
        <v>36.49962602842184</v>
      </c>
      <c r="G12" s="35">
        <f t="shared" si="2"/>
        <v>1337</v>
      </c>
      <c r="H12" s="33">
        <f>SUM(H5:H11)</f>
        <v>91</v>
      </c>
      <c r="I12" s="34">
        <f t="shared" si="3"/>
        <v>65</v>
      </c>
      <c r="J12" s="33">
        <f>SUM(J5:J11)</f>
        <v>49</v>
      </c>
      <c r="K12" s="34">
        <f t="shared" si="4"/>
        <v>35</v>
      </c>
      <c r="L12" s="35">
        <f t="shared" si="5"/>
        <v>140</v>
      </c>
      <c r="M12" s="33">
        <f>SUM(M5:M11)</f>
        <v>940</v>
      </c>
      <c r="N12" s="34">
        <f t="shared" si="6"/>
        <v>63.64251861882194</v>
      </c>
      <c r="O12" s="33">
        <f>SUM(O5:O11)</f>
        <v>537</v>
      </c>
      <c r="P12" s="36">
        <f t="shared" si="7"/>
        <v>36.35748138117806</v>
      </c>
      <c r="Q12" s="35">
        <f t="shared" si="8"/>
        <v>1477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12:00&amp;RPirna</oddHeader>
    <oddFooter>&amp;R&amp;10Tabelle 41.2 mw</oddFooter>
  </headerFooter>
  <legacyDrawing r:id="rId2"/>
  <oleObjects>
    <oleObject progId="Word.Document.8" shapeId="2048030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733</v>
      </c>
      <c r="D5" s="24">
        <f aca="true" t="shared" si="0" ref="D5:D12">IF(C5+E5&lt;&gt;0,100*(C5/(C5+E5)),".")</f>
        <v>64.46789797713281</v>
      </c>
      <c r="E5" s="23">
        <v>404</v>
      </c>
      <c r="F5" s="24">
        <f aca="true" t="shared" si="1" ref="F5:F12">IF(E5+C5&lt;&gt;0,100*(E5/(E5+C5)),".")</f>
        <v>35.53210202286719</v>
      </c>
      <c r="G5" s="25">
        <f aca="true" t="shared" si="2" ref="G5:G12">E5+C5</f>
        <v>1137</v>
      </c>
      <c r="H5" s="23">
        <v>83</v>
      </c>
      <c r="I5" s="24">
        <f aca="true" t="shared" si="3" ref="I5:I12">IF(H5+J5&lt;&gt;0,100*(H5/(H5+J5)),".")</f>
        <v>58.86524822695035</v>
      </c>
      <c r="J5" s="23">
        <v>58</v>
      </c>
      <c r="K5" s="24">
        <f aca="true" t="shared" si="4" ref="K5:K12">IF(J5+H5&lt;&gt;0,100*(J5/(J5+H5)),".")</f>
        <v>41.13475177304964</v>
      </c>
      <c r="L5" s="25">
        <f aca="true" t="shared" si="5" ref="L5:L12">J5+H5</f>
        <v>141</v>
      </c>
      <c r="M5" s="23">
        <v>816</v>
      </c>
      <c r="N5" s="24">
        <f aca="true" t="shared" si="6" ref="N5:N12">IF(M5+O5&lt;&gt;0,100*(M5/(M5+O5)),".")</f>
        <v>63.84976525821596</v>
      </c>
      <c r="O5" s="23">
        <v>462</v>
      </c>
      <c r="P5" s="26">
        <f aca="true" t="shared" si="7" ref="P5:P12">IF(O5+M5&lt;&gt;0,100*(O5/(O5+M5)),".")</f>
        <v>36.15023474178404</v>
      </c>
      <c r="Q5" s="25">
        <f aca="true" t="shared" si="8" ref="Q5:Q12">O5+M5</f>
        <v>1278</v>
      </c>
    </row>
    <row r="6" spans="1:17" ht="15" customHeight="1">
      <c r="A6" s="21"/>
      <c r="B6" s="22" t="s">
        <v>9</v>
      </c>
      <c r="C6" s="23">
        <v>231</v>
      </c>
      <c r="D6" s="24">
        <f t="shared" si="0"/>
        <v>73.33333333333333</v>
      </c>
      <c r="E6" s="23">
        <v>84</v>
      </c>
      <c r="F6" s="24">
        <f t="shared" si="1"/>
        <v>26.666666666666668</v>
      </c>
      <c r="G6" s="25">
        <f t="shared" si="2"/>
        <v>315</v>
      </c>
      <c r="H6" s="23">
        <v>25</v>
      </c>
      <c r="I6" s="24">
        <f t="shared" si="3"/>
        <v>78.125</v>
      </c>
      <c r="J6" s="23">
        <v>7</v>
      </c>
      <c r="K6" s="24">
        <f t="shared" si="4"/>
        <v>21.875</v>
      </c>
      <c r="L6" s="25">
        <f t="shared" si="5"/>
        <v>32</v>
      </c>
      <c r="M6" s="23">
        <v>256</v>
      </c>
      <c r="N6" s="24">
        <f t="shared" si="6"/>
        <v>73.77521613832853</v>
      </c>
      <c r="O6" s="23">
        <v>91</v>
      </c>
      <c r="P6" s="26">
        <f t="shared" si="7"/>
        <v>26.22478386167147</v>
      </c>
      <c r="Q6" s="25">
        <f t="shared" si="8"/>
        <v>347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45.23809523809524</v>
      </c>
      <c r="E7" s="23">
        <v>23</v>
      </c>
      <c r="F7" s="24">
        <f t="shared" si="1"/>
        <v>54.761904761904766</v>
      </c>
      <c r="G7" s="25">
        <f t="shared" si="2"/>
        <v>42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19</v>
      </c>
      <c r="N7" s="24">
        <f t="shared" si="6"/>
        <v>45.23809523809524</v>
      </c>
      <c r="O7" s="23">
        <v>23</v>
      </c>
      <c r="P7" s="26">
        <f t="shared" si="7"/>
        <v>54.761904761904766</v>
      </c>
      <c r="Q7" s="25">
        <f t="shared" si="8"/>
        <v>42</v>
      </c>
    </row>
    <row r="8" spans="1:17" ht="15" customHeight="1">
      <c r="A8" s="21"/>
      <c r="B8" s="22" t="s">
        <v>11</v>
      </c>
      <c r="C8" s="23">
        <v>50</v>
      </c>
      <c r="D8" s="24">
        <f t="shared" si="0"/>
        <v>70.4225352112676</v>
      </c>
      <c r="E8" s="23">
        <v>21</v>
      </c>
      <c r="F8" s="24">
        <f t="shared" si="1"/>
        <v>29.577464788732392</v>
      </c>
      <c r="G8" s="25">
        <f t="shared" si="2"/>
        <v>71</v>
      </c>
      <c r="H8" s="23">
        <v>7</v>
      </c>
      <c r="I8" s="24">
        <f t="shared" si="3"/>
        <v>77.77777777777779</v>
      </c>
      <c r="J8" s="23">
        <v>2</v>
      </c>
      <c r="K8" s="24">
        <f t="shared" si="4"/>
        <v>22.22222222222222</v>
      </c>
      <c r="L8" s="25">
        <f t="shared" si="5"/>
        <v>9</v>
      </c>
      <c r="M8" s="23">
        <v>57</v>
      </c>
      <c r="N8" s="24">
        <f t="shared" si="6"/>
        <v>71.25</v>
      </c>
      <c r="O8" s="23">
        <v>23</v>
      </c>
      <c r="P8" s="26">
        <f t="shared" si="7"/>
        <v>28.749999999999996</v>
      </c>
      <c r="Q8" s="25">
        <f t="shared" si="8"/>
        <v>80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5.128205128205128</v>
      </c>
      <c r="E9" s="23">
        <v>37</v>
      </c>
      <c r="F9" s="24">
        <f t="shared" si="1"/>
        <v>94.87179487179486</v>
      </c>
      <c r="G9" s="25">
        <f t="shared" si="2"/>
        <v>39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2</v>
      </c>
      <c r="N9" s="24">
        <f t="shared" si="6"/>
        <v>5</v>
      </c>
      <c r="O9" s="23">
        <v>38</v>
      </c>
      <c r="P9" s="26">
        <f t="shared" si="7"/>
        <v>95</v>
      </c>
      <c r="Q9" s="25">
        <f t="shared" si="8"/>
        <v>40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13</v>
      </c>
      <c r="F10" s="24">
        <f t="shared" si="1"/>
        <v>100</v>
      </c>
      <c r="G10" s="25">
        <f t="shared" si="2"/>
        <v>13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0</v>
      </c>
      <c r="N10" s="24">
        <f t="shared" si="6"/>
        <v>0</v>
      </c>
      <c r="O10" s="23">
        <v>14</v>
      </c>
      <c r="P10" s="26">
        <f t="shared" si="7"/>
        <v>100</v>
      </c>
      <c r="Q10" s="25">
        <f t="shared" si="8"/>
        <v>14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1035</v>
      </c>
      <c r="D12" s="34">
        <f t="shared" si="0"/>
        <v>64.0074211502783</v>
      </c>
      <c r="E12" s="33">
        <f>SUM(E5:E11)</f>
        <v>582</v>
      </c>
      <c r="F12" s="34">
        <f t="shared" si="1"/>
        <v>35.99257884972171</v>
      </c>
      <c r="G12" s="35">
        <f t="shared" si="2"/>
        <v>1617</v>
      </c>
      <c r="H12" s="33">
        <f>SUM(H5:H11)</f>
        <v>115</v>
      </c>
      <c r="I12" s="34">
        <f t="shared" si="3"/>
        <v>62.5</v>
      </c>
      <c r="J12" s="33">
        <f>SUM(J5:J11)</f>
        <v>69</v>
      </c>
      <c r="K12" s="34">
        <f t="shared" si="4"/>
        <v>37.5</v>
      </c>
      <c r="L12" s="35">
        <f t="shared" si="5"/>
        <v>184</v>
      </c>
      <c r="M12" s="33">
        <f>SUM(M5:M11)</f>
        <v>1150</v>
      </c>
      <c r="N12" s="34">
        <f t="shared" si="6"/>
        <v>63.85341476957246</v>
      </c>
      <c r="O12" s="33">
        <f>SUM(O5:O11)</f>
        <v>651</v>
      </c>
      <c r="P12" s="36">
        <f t="shared" si="7"/>
        <v>36.14658523042754</v>
      </c>
      <c r="Q12" s="35">
        <f t="shared" si="8"/>
        <v>1801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12:00&amp;RPlauen</oddHeader>
    <oddFooter>&amp;R&amp;10Tabelle 41.2 mw</oddFooter>
  </headerFooter>
  <legacyDrawing r:id="rId2"/>
  <oleObjects>
    <oleObject progId="Word.Document.8" shapeId="2048033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528</v>
      </c>
      <c r="D5" s="24">
        <f aca="true" t="shared" si="0" ref="D5:D12">IF(C5+E5&lt;&gt;0,100*(C5/(C5+E5)),".")</f>
        <v>65.4275092936803</v>
      </c>
      <c r="E5" s="23">
        <v>279</v>
      </c>
      <c r="F5" s="24">
        <f aca="true" t="shared" si="1" ref="F5:F12">IF(E5+C5&lt;&gt;0,100*(E5/(E5+C5)),".")</f>
        <v>34.572490706319705</v>
      </c>
      <c r="G5" s="25">
        <f aca="true" t="shared" si="2" ref="G5:G12">E5+C5</f>
        <v>807</v>
      </c>
      <c r="H5" s="23">
        <v>31</v>
      </c>
      <c r="I5" s="24">
        <f aca="true" t="shared" si="3" ref="I5:I12">IF(H5+J5&lt;&gt;0,100*(H5/(H5+J5)),".")</f>
        <v>55.35714285714286</v>
      </c>
      <c r="J5" s="23">
        <v>25</v>
      </c>
      <c r="K5" s="24">
        <f aca="true" t="shared" si="4" ref="K5:K12">IF(J5+H5&lt;&gt;0,100*(J5/(J5+H5)),".")</f>
        <v>44.642857142857146</v>
      </c>
      <c r="L5" s="25">
        <f aca="true" t="shared" si="5" ref="L5:L12">J5+H5</f>
        <v>56</v>
      </c>
      <c r="M5" s="23">
        <v>559</v>
      </c>
      <c r="N5" s="24">
        <f aca="true" t="shared" si="6" ref="N5:N12">IF(M5+O5&lt;&gt;0,100*(M5/(M5+O5)),".")</f>
        <v>64.77404403244495</v>
      </c>
      <c r="O5" s="23">
        <v>304</v>
      </c>
      <c r="P5" s="26">
        <f aca="true" t="shared" si="7" ref="P5:P12">IF(O5+M5&lt;&gt;0,100*(O5/(O5+M5)),".")</f>
        <v>35.22595596755504</v>
      </c>
      <c r="Q5" s="25">
        <f aca="true" t="shared" si="8" ref="Q5:Q12">O5+M5</f>
        <v>863</v>
      </c>
    </row>
    <row r="6" spans="1:17" ht="15" customHeight="1">
      <c r="A6" s="21"/>
      <c r="B6" s="22" t="s">
        <v>9</v>
      </c>
      <c r="C6" s="23">
        <v>284</v>
      </c>
      <c r="D6" s="24">
        <f t="shared" si="0"/>
        <v>71.17794486215539</v>
      </c>
      <c r="E6" s="23">
        <v>115</v>
      </c>
      <c r="F6" s="24">
        <f t="shared" si="1"/>
        <v>28.82205513784461</v>
      </c>
      <c r="G6" s="25">
        <f t="shared" si="2"/>
        <v>399</v>
      </c>
      <c r="H6" s="23">
        <v>43</v>
      </c>
      <c r="I6" s="24">
        <f t="shared" si="3"/>
        <v>81.13207547169812</v>
      </c>
      <c r="J6" s="23">
        <v>10</v>
      </c>
      <c r="K6" s="24">
        <f t="shared" si="4"/>
        <v>18.867924528301888</v>
      </c>
      <c r="L6" s="25">
        <f t="shared" si="5"/>
        <v>53</v>
      </c>
      <c r="M6" s="23">
        <v>327</v>
      </c>
      <c r="N6" s="24">
        <f t="shared" si="6"/>
        <v>72.34513274336283</v>
      </c>
      <c r="O6" s="23">
        <v>125</v>
      </c>
      <c r="P6" s="26">
        <f t="shared" si="7"/>
        <v>27.654867256637168</v>
      </c>
      <c r="Q6" s="25">
        <f t="shared" si="8"/>
        <v>452</v>
      </c>
    </row>
    <row r="7" spans="1:17" ht="15" customHeight="1">
      <c r="A7" s="21"/>
      <c r="B7" s="22" t="s">
        <v>10</v>
      </c>
      <c r="C7" s="23">
        <v>15</v>
      </c>
      <c r="D7" s="24">
        <f t="shared" si="0"/>
        <v>44.11764705882353</v>
      </c>
      <c r="E7" s="23">
        <v>19</v>
      </c>
      <c r="F7" s="24">
        <f t="shared" si="1"/>
        <v>55.88235294117647</v>
      </c>
      <c r="G7" s="25">
        <f t="shared" si="2"/>
        <v>34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15</v>
      </c>
      <c r="N7" s="24">
        <f t="shared" si="6"/>
        <v>44.11764705882353</v>
      </c>
      <c r="O7" s="23">
        <v>19</v>
      </c>
      <c r="P7" s="26">
        <f t="shared" si="7"/>
        <v>55.88235294117647</v>
      </c>
      <c r="Q7" s="25">
        <f t="shared" si="8"/>
        <v>34</v>
      </c>
    </row>
    <row r="8" spans="1:17" ht="15" customHeight="1">
      <c r="A8" s="21"/>
      <c r="B8" s="22" t="s">
        <v>11</v>
      </c>
      <c r="C8" s="23">
        <v>41</v>
      </c>
      <c r="D8" s="24">
        <f t="shared" si="0"/>
        <v>69.49152542372882</v>
      </c>
      <c r="E8" s="23">
        <v>18</v>
      </c>
      <c r="F8" s="24">
        <f t="shared" si="1"/>
        <v>30.508474576271187</v>
      </c>
      <c r="G8" s="25">
        <f t="shared" si="2"/>
        <v>59</v>
      </c>
      <c r="H8" s="23">
        <v>13</v>
      </c>
      <c r="I8" s="24">
        <f t="shared" si="3"/>
        <v>86.66666666666667</v>
      </c>
      <c r="J8" s="23">
        <v>2</v>
      </c>
      <c r="K8" s="24">
        <f t="shared" si="4"/>
        <v>13.333333333333334</v>
      </c>
      <c r="L8" s="25">
        <f t="shared" si="5"/>
        <v>15</v>
      </c>
      <c r="M8" s="23">
        <v>54</v>
      </c>
      <c r="N8" s="24">
        <f t="shared" si="6"/>
        <v>72.97297297297297</v>
      </c>
      <c r="O8" s="23">
        <v>20</v>
      </c>
      <c r="P8" s="26">
        <f t="shared" si="7"/>
        <v>27.027027027027028</v>
      </c>
      <c r="Q8" s="25">
        <f t="shared" si="8"/>
        <v>74</v>
      </c>
    </row>
    <row r="9" spans="1:17" ht="15" customHeight="1">
      <c r="A9" s="21"/>
      <c r="B9" s="22" t="s">
        <v>12</v>
      </c>
      <c r="C9" s="23">
        <v>1</v>
      </c>
      <c r="D9" s="24">
        <f t="shared" si="0"/>
        <v>2.3255813953488373</v>
      </c>
      <c r="E9" s="23">
        <v>42</v>
      </c>
      <c r="F9" s="24">
        <f t="shared" si="1"/>
        <v>97.67441860465115</v>
      </c>
      <c r="G9" s="25">
        <f t="shared" si="2"/>
        <v>43</v>
      </c>
      <c r="H9" s="23">
        <v>0</v>
      </c>
      <c r="I9" s="24" t="str">
        <f t="shared" si="3"/>
        <v>.</v>
      </c>
      <c r="J9" s="23">
        <v>0</v>
      </c>
      <c r="K9" s="24" t="str">
        <f t="shared" si="4"/>
        <v>.</v>
      </c>
      <c r="L9" s="25">
        <f t="shared" si="5"/>
        <v>0</v>
      </c>
      <c r="M9" s="23">
        <v>1</v>
      </c>
      <c r="N9" s="24">
        <f t="shared" si="6"/>
        <v>2.3255813953488373</v>
      </c>
      <c r="O9" s="23">
        <v>42</v>
      </c>
      <c r="P9" s="26">
        <f t="shared" si="7"/>
        <v>97.67441860465115</v>
      </c>
      <c r="Q9" s="25">
        <f t="shared" si="8"/>
        <v>43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5.263157894736842</v>
      </c>
      <c r="E10" s="23">
        <v>18</v>
      </c>
      <c r="F10" s="24">
        <f t="shared" si="1"/>
        <v>94.73684210526315</v>
      </c>
      <c r="G10" s="25">
        <f t="shared" si="2"/>
        <v>19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1</v>
      </c>
      <c r="N10" s="24">
        <f t="shared" si="6"/>
        <v>5.263157894736842</v>
      </c>
      <c r="O10" s="23">
        <v>18</v>
      </c>
      <c r="P10" s="26">
        <f t="shared" si="7"/>
        <v>94.73684210526315</v>
      </c>
      <c r="Q10" s="25">
        <f t="shared" si="8"/>
        <v>19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870</v>
      </c>
      <c r="D12" s="34">
        <f t="shared" si="0"/>
        <v>63.923585598824396</v>
      </c>
      <c r="E12" s="33">
        <f>SUM(E5:E11)</f>
        <v>491</v>
      </c>
      <c r="F12" s="34">
        <f t="shared" si="1"/>
        <v>36.076414401175604</v>
      </c>
      <c r="G12" s="35">
        <f t="shared" si="2"/>
        <v>1361</v>
      </c>
      <c r="H12" s="33">
        <f>SUM(H5:H11)</f>
        <v>87</v>
      </c>
      <c r="I12" s="34">
        <f t="shared" si="3"/>
        <v>70.16129032258065</v>
      </c>
      <c r="J12" s="33">
        <f>SUM(J5:J11)</f>
        <v>37</v>
      </c>
      <c r="K12" s="34">
        <f t="shared" si="4"/>
        <v>29.838709677419356</v>
      </c>
      <c r="L12" s="35">
        <f t="shared" si="5"/>
        <v>124</v>
      </c>
      <c r="M12" s="33">
        <f>SUM(M5:M11)</f>
        <v>957</v>
      </c>
      <c r="N12" s="34">
        <f t="shared" si="6"/>
        <v>64.44444444444444</v>
      </c>
      <c r="O12" s="33">
        <f>SUM(O5:O11)</f>
        <v>528</v>
      </c>
      <c r="P12" s="36">
        <f t="shared" si="7"/>
        <v>35.55555555555556</v>
      </c>
      <c r="Q12" s="35">
        <f t="shared" si="8"/>
        <v>1485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12:00&amp;RRiesa</oddHeader>
    <oddFooter>&amp;R&amp;10Tabelle 41.2 mw</oddFooter>
  </headerFooter>
  <legacyDrawing r:id="rId2"/>
  <oleObjects>
    <oleObject progId="Word.Document.8" shapeId="20480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2007-12-21T07:18:18Z</dcterms:created>
  <dcterms:modified xsi:type="dcterms:W3CDTF">2007-12-21T07:18:27Z</dcterms:modified>
  <cp:category/>
  <cp:version/>
  <cp:contentType/>
  <cp:contentStatus/>
</cp:coreProperties>
</file>