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Nordrhein-Westfalen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<sst xmlns="http://schemas.openxmlformats.org/spreadsheetml/2006/main" count="62" uniqueCount="57">
  <si>
    <t>zuständige Stelle</t>
  </si>
  <si>
    <t>1. Ausb. Jahr</t>
  </si>
  <si>
    <t>m. verk. Ausb. Zeit</t>
  </si>
  <si>
    <t>Insgesamt</t>
  </si>
  <si>
    <t>abs.</t>
  </si>
  <si>
    <t>%</t>
  </si>
  <si>
    <t>Nachdruck - auch auszugsweise - nur mit Quellenangabe  gestattet.</t>
  </si>
  <si>
    <t xml:space="preserve"> Neu abgeschlossene Ausbildungsverträge vom 01. Oktober 2007 bis zum 30. September 2008 nach Stellen in Nordrhein-Westfalen</t>
  </si>
  <si>
    <t>Handwerkskammer Aachen</t>
  </si>
  <si>
    <t>Handwerkskammer Südwestfalen (Arnsberg)</t>
  </si>
  <si>
    <t>Handwerkskammer Dortmund</t>
  </si>
  <si>
    <t>Handwerkskammer Düsseldorf</t>
  </si>
  <si>
    <t>Handwerkskammer zu Köln</t>
  </si>
  <si>
    <t>Handwerkskammer Ostwestfalen-Lippe zu Bielefeld</t>
  </si>
  <si>
    <t>Handwerkskammer Münster (Münster (Westf.))</t>
  </si>
  <si>
    <t>Industrie- und Handelskammer Aachen</t>
  </si>
  <si>
    <t>Industrie- und Handelskammer Arnsberg
Hellweg-Sauerland</t>
  </si>
  <si>
    <t>Industrie- und Handelskammer
Ostwestfalen zu Bielefeld</t>
  </si>
  <si>
    <t>Industrie- und Handelskammer
im mittleren Ruhrgebiet zu Bochum</t>
  </si>
  <si>
    <t>Industrie- und Handelskammer Bonn
Rhein-Sieg</t>
  </si>
  <si>
    <t>Industrie- und Handelskammer 
Lippe zu Detmold</t>
  </si>
  <si>
    <t>Industrie- und Handelskammer 
zu Dortmund</t>
  </si>
  <si>
    <t>Industrie- und Handelskammer
zu Düsseldorf</t>
  </si>
  <si>
    <t>Niederrheinische
Industrie- und Handelskammer
Duisburg-Wesel-Kleve zu Duisburg</t>
  </si>
  <si>
    <t>Industrie- und Handelskammer für Essen,
Mühlheim (a.d.Ruhr), Oberhausen zu Essen</t>
  </si>
  <si>
    <t>Südwestfälische
Industrie- und Handelskammer zu Hagen</t>
  </si>
  <si>
    <t>Industrie- und Handelskammer zu Köln</t>
  </si>
  <si>
    <t>Industrie- und Handelskammer 
Mittlerer Niederrhein 
Krefeld-Mönchengladbach-Neuss</t>
  </si>
  <si>
    <t>Industrie- und Handelskammer
Nord Westfalen (Münster (Westf.))</t>
  </si>
  <si>
    <t>Industrie- und Handelskammer Siegen</t>
  </si>
  <si>
    <t>Patentanwaltskammer (München)</t>
  </si>
  <si>
    <t>Industrie- und Handelskammer
Wuppertal-Solingen-Remscheid
Hauptgeschäftsstelle Wuppertal</t>
  </si>
  <si>
    <t>Bundesversicherungsamt
Zuständige Stelle nach Berufsbildungsgesetz (Bonn)</t>
  </si>
  <si>
    <t>Bundesverwaltungsamt (Köln)</t>
  </si>
  <si>
    <t>Bundesagentur für Arbeit (Nürnberg)</t>
  </si>
  <si>
    <t>Bundesministerium für Verkehr,
Bau und Stadtentwicklung (Bonn)</t>
  </si>
  <si>
    <t>Apothekerkammer Nordrhein (Düsseldorf)</t>
  </si>
  <si>
    <t>Apothekerkammer
Westfalen-Lippe (Münster (Westf.))</t>
  </si>
  <si>
    <t>Ärztekammer Nordrhein (Düsseldorf)</t>
  </si>
  <si>
    <t>Ärztekammer
Westfalen-Lippe (Münster (Westf.))</t>
  </si>
  <si>
    <t>Tierärztekammer Nordrhein (Kempen)</t>
  </si>
  <si>
    <t>Tierärztekammer
Westfalen-Lippe (Münster (Westf.))</t>
  </si>
  <si>
    <t>Landwirtschaftskammer Nordrhein-Westfalen (Münster (Westf.))</t>
  </si>
  <si>
    <t>Rheinische Notarkammer (Köln)</t>
  </si>
  <si>
    <t>Zahnärztekammer Nordrhein (Düsseldorf)</t>
  </si>
  <si>
    <t>Zahnärztekammer
Westfalen-Lippe (Münster (Westf.))</t>
  </si>
  <si>
    <t>Rechtsanwaltskammer Düsseldorf</t>
  </si>
  <si>
    <t>Rechtsanwaltskammer für den
Oberlandesgerichtsbezirk Hamm</t>
  </si>
  <si>
    <t>Rechtsanwaltskammer Köln</t>
  </si>
  <si>
    <t>Steuerberaterkammer Düsseldorf</t>
  </si>
  <si>
    <t>Steuerberaterkammer Köln</t>
  </si>
  <si>
    <t>Steuerberaterkammer Westfalen-Lippe
K. d. ö. R. (Münster (Westf.))</t>
  </si>
  <si>
    <t>Landesamt für Datenverarbeitung und Statistik,
Nordrhein-Westfalen (OED) (Düsseldorf)</t>
  </si>
  <si>
    <t>Landesamt für Datenverarbeitung und Statistik,
Nordrhein-Westfalen (KOE) (Düsseldorf)</t>
  </si>
  <si>
    <t>Landwirtschaftskammer Nordrhein-Westfalen (HWI) (Münster (Westf.))</t>
  </si>
  <si>
    <t>Wehrbereichsverwaltung West (Düsseldorf)</t>
  </si>
  <si>
    <t>Quelle: Bundesinstitut für Berufsbildung (BIBB), Erhebung zum 30. September 2008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</si>
</sst>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_);\(&quot;DM&quot;#,##0\)"/>
    <numFmt numFmtId="173" formatCode="&quot;DM&quot;#,##0_);[Red]\(&quot;DM&quot;#,##0\)"/>
    <numFmt numFmtId="174" formatCode="&quot;DM&quot;#,##0.00_);\(&quot;DM&quot;#,##0.00\)"/>
    <numFmt numFmtId="175" formatCode="&quot;DM&quot;#,##0.00_);[Red]\(&quot;DM&quot;#,##0.00\)"/>
    <numFmt numFmtId="176" formatCode="_(&quot;DM&quot;* #,##0_);_(&quot;DM&quot;* \(#,##0\);_(&quot;DM&quot;* &quot;-&quot;_);_(@_)"/>
    <numFmt numFmtId="177" formatCode="_(&quot;DM&quot;* #,##0.00_);_(&quot;DM&quot;* \(#,##0.00\);_(&quot;DM&quot;* &quot;-&quot;??_);_(@_)"/>
    <numFmt numFmtId="178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shrinkToFit="1"/>
    </xf>
    <xf numFmtId="178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shrinkToFit="1"/>
    </xf>
    <xf numFmtId="178" fontId="2" fillId="0" borderId="1" xfId="0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 shrinkToFit="1"/>
    </xf>
    <xf numFmtId="178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78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78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57"/>
  <sheetViews>
    <sheetView tabSelected="1" zoomScaleSheetLayoutView="100" workbookViewId="0" topLeftCell="A29">
      <selection activeCell="D52" sqref="D52"/>
    </sheetView>
  </sheetViews>
  <sheetFormatPr defaultColWidth="11.57421875" defaultRowHeight="12.75"/>
  <cols>
    <col min="1" max="1" width="48.57421875" style="24" customWidth="1"/>
    <col min="2" max="2" width="8.57421875" style="25" customWidth="1"/>
    <col min="3" max="3" width="6.28125" style="26" customWidth="1"/>
    <col min="4" max="4" width="9.28125" style="25" customWidth="1"/>
    <col min="5" max="5" width="6.28125" style="26" customWidth="1"/>
    <col min="6" max="6" width="9.28125" style="27" customWidth="1"/>
    <col min="7" max="7" width="6.28125" style="26" customWidth="1"/>
    <col min="8" max="16384" width="11.57421875" style="2" customWidth="1"/>
  </cols>
  <sheetData>
    <row r="1" spans="1:7" ht="27.75" customHeight="1">
      <c r="A1" s="1" t="s">
        <v>7</v>
      </c>
      <c r="B1" s="1"/>
      <c r="C1" s="1"/>
      <c r="D1" s="1"/>
      <c r="E1" s="1"/>
      <c r="F1" s="1"/>
      <c r="G1" s="1"/>
    </row>
    <row r="2" spans="1:7" ht="12.75" customHeight="1">
      <c r="A2" s="3" t="s">
        <v>0</v>
      </c>
      <c r="B2" s="4" t="s">
        <v>1</v>
      </c>
      <c r="C2" s="5"/>
      <c r="D2" s="4" t="s">
        <v>2</v>
      </c>
      <c r="E2" s="5"/>
      <c r="F2" s="4" t="s">
        <v>3</v>
      </c>
      <c r="G2" s="5"/>
    </row>
    <row r="3" spans="1:7" ht="12.75">
      <c r="A3" s="6"/>
      <c r="B3" s="7" t="s">
        <v>4</v>
      </c>
      <c r="C3" s="8" t="s">
        <v>5</v>
      </c>
      <c r="D3" s="7" t="s">
        <v>4</v>
      </c>
      <c r="E3" s="8" t="s">
        <v>5</v>
      </c>
      <c r="F3" s="9" t="s">
        <v>4</v>
      </c>
      <c r="G3" s="8" t="s">
        <v>5</v>
      </c>
    </row>
    <row r="4" spans="1:7" ht="12.75">
      <c r="A4" s="10" t="s">
        <v>8</v>
      </c>
      <c r="B4" s="11">
        <v>2397</v>
      </c>
      <c r="C4" s="12">
        <f>IF(B4&lt;&gt;".",IF(B$52&gt;0,100*B4/B$52,"."),".")</f>
        <v>2.1004574212657072</v>
      </c>
      <c r="D4" s="11">
        <v>382</v>
      </c>
      <c r="E4" s="12">
        <f>IF(D4&lt;&gt;".",IF(D$52&gt;0,100*D4/D$52,"."),".")</f>
        <v>2.1479982006297798</v>
      </c>
      <c r="F4" s="11">
        <f>SUM(B4,D4)</f>
        <v>2779</v>
      </c>
      <c r="G4" s="12">
        <f>IF(F$52&gt;0,100*F4/F$52,".")</f>
        <v>2.106867219602432</v>
      </c>
    </row>
    <row r="5" spans="1:7" ht="12.75">
      <c r="A5" s="10" t="s">
        <v>9</v>
      </c>
      <c r="B5" s="11">
        <v>1917</v>
      </c>
      <c r="C5" s="12">
        <f>IF(B5&lt;&gt;".",IF(B$52&gt;0,100*B5/B$52,"."),".")</f>
        <v>1.6798401654427872</v>
      </c>
      <c r="D5" s="11">
        <v>270</v>
      </c>
      <c r="E5" s="12">
        <f>IF(D5&lt;&gt;".",IF(D$52&gt;0,100*D5/D$52,"."),".")</f>
        <v>1.5182186234817814</v>
      </c>
      <c r="F5" s="11">
        <f>SUM(B5,D5)</f>
        <v>2187</v>
      </c>
      <c r="G5" s="12">
        <f>IF(F$52&gt;0,100*F5/F$52,".")</f>
        <v>1.6580491577079954</v>
      </c>
    </row>
    <row r="6" spans="1:7" ht="12.75">
      <c r="A6" s="10" t="s">
        <v>10</v>
      </c>
      <c r="B6" s="11">
        <v>3965</v>
      </c>
      <c r="C6" s="12">
        <f>IF(B6&lt;&gt;".",IF(B$52&gt;0,100*B6/B$52,"."),".")</f>
        <v>3.4744737902872465</v>
      </c>
      <c r="D6" s="11">
        <v>633</v>
      </c>
      <c r="E6" s="12">
        <f>IF(D6&lt;&gt;".",IF(D$52&gt;0,100*D6/D$52,"."),".")</f>
        <v>3.5593792172739542</v>
      </c>
      <c r="F6" s="11">
        <f>SUM(B6,D6)</f>
        <v>4598</v>
      </c>
      <c r="G6" s="12">
        <f>IF(F$52&gt;0,100*F6/F$52,".")</f>
        <v>3.4859213658625343</v>
      </c>
    </row>
    <row r="7" spans="1:7" ht="12.75">
      <c r="A7" s="10" t="s">
        <v>11</v>
      </c>
      <c r="B7" s="11">
        <v>7825</v>
      </c>
      <c r="C7" s="12">
        <f>IF(B7&lt;&gt;".",IF(B$52&gt;0,100*B7/B$52,"."),".")</f>
        <v>6.8569375558632295</v>
      </c>
      <c r="D7" s="11">
        <v>1316</v>
      </c>
      <c r="E7" s="12">
        <f>IF(D7&lt;&gt;".",IF(D$52&gt;0,100*D7/D$52,"."),".")</f>
        <v>7.399910031488979</v>
      </c>
      <c r="F7" s="11">
        <f>SUM(B7,D7)</f>
        <v>9141</v>
      </c>
      <c r="G7" s="12">
        <f>IF(F$52&gt;0,100*F7/F$52,".")</f>
        <v>6.930145107731498</v>
      </c>
    </row>
    <row r="8" spans="1:7" ht="12.75">
      <c r="A8" s="10" t="s">
        <v>12</v>
      </c>
      <c r="B8" s="11">
        <v>4685</v>
      </c>
      <c r="C8" s="12">
        <f>IF(B8&lt;&gt;".",IF(B$52&gt;0,100*B8/B$52,"."),".")</f>
        <v>4.105399674021626</v>
      </c>
      <c r="D8" s="11">
        <v>807</v>
      </c>
      <c r="E8" s="12">
        <f>IF(D8&lt;&gt;".",IF(D$52&gt;0,100*D8/D$52,"."),".")</f>
        <v>4.53778677462888</v>
      </c>
      <c r="F8" s="11">
        <f>SUM(B8,D8)</f>
        <v>5492</v>
      </c>
      <c r="G8" s="12">
        <f>IF(F$52&gt;0,100*F8/F$52,".")</f>
        <v>4.163697290412579</v>
      </c>
    </row>
    <row r="9" spans="1:7" ht="12.75">
      <c r="A9" s="10" t="s">
        <v>13</v>
      </c>
      <c r="B9" s="11">
        <v>4115</v>
      </c>
      <c r="C9" s="12">
        <f>IF(B9&lt;&gt;".",IF(B$52&gt;0,100*B9/B$52,"."),".")</f>
        <v>3.605916682731909</v>
      </c>
      <c r="D9" s="11">
        <v>502</v>
      </c>
      <c r="E9" s="12">
        <f>IF(D9&lt;&gt;".",IF(D$52&gt;0,100*D9/D$52,"."),".")</f>
        <v>2.822762033288349</v>
      </c>
      <c r="F9" s="11">
        <f>SUM(B9,D9)</f>
        <v>4617</v>
      </c>
      <c r="G9" s="12">
        <f>IF(F$52&gt;0,100*F9/F$52,".")</f>
        <v>3.500325999605768</v>
      </c>
    </row>
    <row r="10" spans="1:7" ht="12.75">
      <c r="A10" s="10" t="s">
        <v>14</v>
      </c>
      <c r="B10" s="11">
        <v>5171</v>
      </c>
      <c r="C10" s="12">
        <f>IF(B10&lt;&gt;".",IF(B$52&gt;0,100*B10/B$52,"."),".")</f>
        <v>4.531274645542333</v>
      </c>
      <c r="D10" s="11">
        <v>774</v>
      </c>
      <c r="E10" s="12">
        <f>IF(D10&lt;&gt;".",IF(D$52&gt;0,100*D10/D$52,"."),".")</f>
        <v>4.352226720647773</v>
      </c>
      <c r="F10" s="11">
        <f>SUM(B10,D10)</f>
        <v>5945</v>
      </c>
      <c r="G10" s="12">
        <f>IF(F$52&gt;0,100*F10/F$52,".")</f>
        <v>4.507134084395991</v>
      </c>
    </row>
    <row r="11" spans="1:7" ht="12.75">
      <c r="A11" s="10" t="s">
        <v>15</v>
      </c>
      <c r="B11" s="11">
        <v>4431</v>
      </c>
      <c r="C11" s="12">
        <f>IF(B11&lt;&gt;".",IF(B$52&gt;0,100*B11/B$52,"."),".")</f>
        <v>3.8828230428153314</v>
      </c>
      <c r="D11" s="11">
        <v>429</v>
      </c>
      <c r="E11" s="12">
        <f>IF(D11&lt;&gt;".",IF(D$52&gt;0,100*D11/D$52,"."),".")</f>
        <v>2.412280701754386</v>
      </c>
      <c r="F11" s="11">
        <f>SUM(B11,D11)</f>
        <v>4860</v>
      </c>
      <c r="G11" s="12">
        <f>IF(F$52&gt;0,100*F11/F$52,".")</f>
        <v>3.6845536837955453</v>
      </c>
    </row>
    <row r="12" spans="1:7" ht="25.5">
      <c r="A12" s="10" t="s">
        <v>16</v>
      </c>
      <c r="B12" s="11">
        <v>2333</v>
      </c>
      <c r="C12" s="12">
        <f>IF(B12&lt;&gt;".",IF(B$52&gt;0,100*B12/B$52,"."),".")</f>
        <v>2.044375120489318</v>
      </c>
      <c r="D12" s="11">
        <v>292</v>
      </c>
      <c r="E12" s="12">
        <f>IF(D12&lt;&gt;".",IF(D$52&gt;0,100*D12/D$52,"."),".")</f>
        <v>1.6419253261358524</v>
      </c>
      <c r="F12" s="11">
        <f>SUM(B12,D12)</f>
        <v>2625</v>
      </c>
      <c r="G12" s="12">
        <f>IF(F$52&gt;0,100*F12/F$52,".")</f>
        <v>1.9901138724204332</v>
      </c>
    </row>
    <row r="13" spans="1:7" ht="25.5">
      <c r="A13" s="10" t="s">
        <v>17</v>
      </c>
      <c r="B13" s="11">
        <v>7680</v>
      </c>
      <c r="C13" s="12">
        <f>IF(B13&lt;&gt;".",IF(B$52&gt;0,100*B13/B$52,"."),".")</f>
        <v>6.729876093166722</v>
      </c>
      <c r="D13" s="11">
        <v>835</v>
      </c>
      <c r="E13" s="12">
        <f>IF(D13&lt;&gt;".",IF(D$52&gt;0,100*D13/D$52,"."),".")</f>
        <v>4.69523166891588</v>
      </c>
      <c r="F13" s="11">
        <f>SUM(B13,D13)</f>
        <v>8515</v>
      </c>
      <c r="G13" s="12">
        <f>IF(F$52&gt;0,100*F13/F$52,".")</f>
        <v>6.455550332822853</v>
      </c>
    </row>
    <row r="14" spans="1:7" ht="25.5">
      <c r="A14" s="10" t="s">
        <v>18</v>
      </c>
      <c r="B14" s="11">
        <v>2410</v>
      </c>
      <c r="C14" s="12">
        <f>IF(B14&lt;&gt;".",IF(B$52&gt;0,100*B14/B$52,"."),".")</f>
        <v>2.1118491386109115</v>
      </c>
      <c r="D14" s="11">
        <v>163</v>
      </c>
      <c r="E14" s="12">
        <f>IF(D14&lt;&gt;".",IF(D$52&gt;0,100*D14/D$52,"."),".")</f>
        <v>0.9165542060278903</v>
      </c>
      <c r="F14" s="11">
        <f>SUM(B14,D14)</f>
        <v>2573</v>
      </c>
      <c r="G14" s="12">
        <f>IF(F$52&gt;0,100*F14/F$52,".")</f>
        <v>1.950690664281057</v>
      </c>
    </row>
    <row r="15" spans="1:7" ht="25.5">
      <c r="A15" s="10" t="s">
        <v>19</v>
      </c>
      <c r="B15" s="11">
        <v>2493</v>
      </c>
      <c r="C15" s="12">
        <f>IF(B15&lt;&gt;".",IF(B$52&gt;0,100*B15/B$52,"."),".")</f>
        <v>2.1845808724302915</v>
      </c>
      <c r="D15" s="11">
        <v>841</v>
      </c>
      <c r="E15" s="12">
        <f>IF(D15&lt;&gt;".",IF(D$52&gt;0,100*D15/D$52,"."),".")</f>
        <v>4.7289698605488075</v>
      </c>
      <c r="F15" s="11">
        <f>SUM(B15,D15)</f>
        <v>3334</v>
      </c>
      <c r="G15" s="12">
        <f>IF(F$52&gt;0,100*F15/F$52,".")</f>
        <v>2.5276341526284667</v>
      </c>
    </row>
    <row r="16" spans="1:7" ht="25.5">
      <c r="A16" s="10" t="s">
        <v>20</v>
      </c>
      <c r="B16" s="11">
        <v>1342</v>
      </c>
      <c r="C16" s="12">
        <f>IF(B16&lt;&gt;".",IF(B$52&gt;0,100*B16/B$52,"."),".")</f>
        <v>1.1759757444049141</v>
      </c>
      <c r="D16" s="11">
        <v>139</v>
      </c>
      <c r="E16" s="12">
        <f>IF(D16&lt;&gt;".",IF(D$52&gt;0,100*D16/D$52,"."),".")</f>
        <v>0.7816014394961763</v>
      </c>
      <c r="F16" s="11">
        <f>SUM(B16,D16)</f>
        <v>1481</v>
      </c>
      <c r="G16" s="12">
        <f>IF(F$52&gt;0,100*F16/F$52,".")</f>
        <v>1.122803293354157</v>
      </c>
    </row>
    <row r="17" spans="1:7" ht="25.5">
      <c r="A17" s="10" t="s">
        <v>21</v>
      </c>
      <c r="B17" s="11">
        <v>4666</v>
      </c>
      <c r="C17" s="12">
        <f>IF(B17&lt;&gt;".",IF(B$52&gt;0,100*B17/B$52,"."),".")</f>
        <v>4.088750240978636</v>
      </c>
      <c r="D17" s="11">
        <v>577</v>
      </c>
      <c r="E17" s="12">
        <f>IF(D17&lt;&gt;".",IF(D$52&gt;0,100*D17/D$52,"."),".")</f>
        <v>3.244489428699955</v>
      </c>
      <c r="F17" s="11">
        <f>SUM(B17,D17)</f>
        <v>5243</v>
      </c>
      <c r="G17" s="12">
        <f>IF(F$52&gt;0,100*F17/F$52,".")</f>
        <v>3.974920774514412</v>
      </c>
    </row>
    <row r="18" spans="1:7" ht="25.5">
      <c r="A18" s="10" t="s">
        <v>22</v>
      </c>
      <c r="B18" s="11">
        <v>4275</v>
      </c>
      <c r="C18" s="12">
        <f>IF(B18&lt;&gt;".",IF(B$52&gt;0,100*B18/B$52,"."),".")</f>
        <v>3.7461224346728823</v>
      </c>
      <c r="D18" s="11">
        <v>1673</v>
      </c>
      <c r="E18" s="12">
        <f>IF(D18&lt;&gt;".",IF(D$52&gt;0,100*D18/D$52,"."),".")</f>
        <v>9.407332433648223</v>
      </c>
      <c r="F18" s="11">
        <f>SUM(B18,D18)</f>
        <v>5948</v>
      </c>
      <c r="G18" s="12">
        <f>IF(F$52&gt;0,100*F18/F$52,".")</f>
        <v>4.509408500250186</v>
      </c>
    </row>
    <row r="19" spans="1:7" ht="38.25">
      <c r="A19" s="10" t="s">
        <v>23</v>
      </c>
      <c r="B19" s="11">
        <v>4357</v>
      </c>
      <c r="C19" s="12">
        <f>IF(B19&lt;&gt;".",IF(B$52&gt;0,100*B19/B$52,"."),".")</f>
        <v>3.8179778825426314</v>
      </c>
      <c r="D19" s="11">
        <v>1104</v>
      </c>
      <c r="E19" s="12">
        <f>IF(D19&lt;&gt;".",IF(D$52&gt;0,100*D19/D$52,"."),".")</f>
        <v>6.207827260458839</v>
      </c>
      <c r="F19" s="11">
        <f>SUM(B19,D19)</f>
        <v>5461</v>
      </c>
      <c r="G19" s="12">
        <f>IF(F$52&gt;0,100*F19/F$52,".")</f>
        <v>4.140194993252567</v>
      </c>
    </row>
    <row r="20" spans="1:7" ht="25.5">
      <c r="A20" s="10" t="s">
        <v>24</v>
      </c>
      <c r="B20" s="11">
        <v>4060</v>
      </c>
      <c r="C20" s="12">
        <f>IF(B20&lt;&gt;".",IF(B$52&gt;0,100*B20/B$52,"."),".")</f>
        <v>3.5577209555021994</v>
      </c>
      <c r="D20" s="11">
        <v>427</v>
      </c>
      <c r="E20" s="12">
        <f>IF(D20&lt;&gt;".",IF(D$52&gt;0,100*D20/D$52,"."),".")</f>
        <v>2.401034637876743</v>
      </c>
      <c r="F20" s="11">
        <f>SUM(B20,D20)</f>
        <v>4487</v>
      </c>
      <c r="G20" s="12">
        <f>IF(F$52&gt;0,100*F20/F$52,".")</f>
        <v>3.401767979257327</v>
      </c>
    </row>
    <row r="21" spans="1:7" ht="25.5">
      <c r="A21" s="10" t="s">
        <v>25</v>
      </c>
      <c r="B21" s="11">
        <v>3427</v>
      </c>
      <c r="C21" s="12">
        <f>IF(B21&lt;&gt;".",IF(B$52&gt;0,100*B21/B$52,"."),".")</f>
        <v>3.0030319493857234</v>
      </c>
      <c r="D21" s="11">
        <v>366</v>
      </c>
      <c r="E21" s="12">
        <f>IF(D21&lt;&gt;".",IF(D$52&gt;0,100*D21/D$52,"."),".")</f>
        <v>2.058029689608637</v>
      </c>
      <c r="F21" s="11">
        <f>SUM(B21,D21)</f>
        <v>3793</v>
      </c>
      <c r="G21" s="12">
        <f>IF(F$52&gt;0,100*F21/F$52,".")</f>
        <v>2.875619778320268</v>
      </c>
    </row>
    <row r="22" spans="1:7" ht="12.75">
      <c r="A22" s="10" t="s">
        <v>26</v>
      </c>
      <c r="B22" s="11">
        <v>7440</v>
      </c>
      <c r="C22" s="12">
        <f>IF(B22&lt;&gt;".",IF(B$52&gt;0,100*B22/B$52,"."),".")</f>
        <v>6.519567465255262</v>
      </c>
      <c r="D22" s="11">
        <v>2538</v>
      </c>
      <c r="E22" s="12">
        <f>IF(D22&lt;&gt;".",IF(D$52&gt;0,100*D22/D$52,"."),".")</f>
        <v>14.271255060728745</v>
      </c>
      <c r="F22" s="11">
        <f>SUM(B22,D22)</f>
        <v>9978</v>
      </c>
      <c r="G22" s="12">
        <f>IF(F$52&gt;0,100*F22/F$52,".")</f>
        <v>7.564707131051842</v>
      </c>
    </row>
    <row r="23" spans="1:7" ht="38.25">
      <c r="A23" s="10" t="s">
        <v>27</v>
      </c>
      <c r="B23" s="11">
        <v>4584</v>
      </c>
      <c r="C23" s="12">
        <f>IF(B23&lt;&gt;".",IF(B$52&gt;0,100*B23/B$52,"."),".")</f>
        <v>4.016894793108888</v>
      </c>
      <c r="D23" s="11">
        <v>704</v>
      </c>
      <c r="E23" s="12">
        <f>IF(D23&lt;&gt;".",IF(D$52&gt;0,100*D23/D$52,"."),".")</f>
        <v>3.9586144849302745</v>
      </c>
      <c r="F23" s="11">
        <f>SUM(B23,D23)</f>
        <v>5288</v>
      </c>
      <c r="G23" s="12">
        <f>IF(F$52&gt;0,100*F23/F$52,".")</f>
        <v>4.009037012327334</v>
      </c>
    </row>
    <row r="24" spans="1:7" ht="25.5">
      <c r="A24" s="10" t="s">
        <v>28</v>
      </c>
      <c r="B24" s="11">
        <v>9722</v>
      </c>
      <c r="C24" s="12">
        <f>IF(B24&lt;&gt;".",IF(B$52&gt;0,100*B24/B$52,"."),".")</f>
        <v>8.519252002313396</v>
      </c>
      <c r="D24" s="11">
        <v>1278</v>
      </c>
      <c r="E24" s="12">
        <f>IF(D24&lt;&gt;".",IF(D$52&gt;0,100*D24/D$52,"."),".")</f>
        <v>7.186234817813765</v>
      </c>
      <c r="F24" s="11">
        <f>SUM(B24,D24)</f>
        <v>11000</v>
      </c>
      <c r="G24" s="12">
        <f>IF(F$52&gt;0,100*F24/F$52,".")</f>
        <v>8.339524798714196</v>
      </c>
    </row>
    <row r="25" spans="1:7" ht="12.75">
      <c r="A25" s="10" t="s">
        <v>29</v>
      </c>
      <c r="B25" s="11">
        <v>2561</v>
      </c>
      <c r="C25" s="12">
        <f>IF(B25&lt;&gt;".",IF(B$52&gt;0,100*B25/B$52,"."),".")</f>
        <v>2.2441683170052054</v>
      </c>
      <c r="D25" s="11">
        <v>267</v>
      </c>
      <c r="E25" s="12">
        <f>IF(D25&lt;&gt;".",IF(D$52&gt;0,100*D25/D$52,"."),".")</f>
        <v>1.501349527665317</v>
      </c>
      <c r="F25" s="11">
        <f>SUM(B25,D25)</f>
        <v>2828</v>
      </c>
      <c r="G25" s="12">
        <f>IF(F$52&gt;0,100*F25/F$52,".")</f>
        <v>2.1440160118876137</v>
      </c>
    </row>
    <row r="26" spans="1:7" ht="12.75">
      <c r="A26" s="10" t="s">
        <v>30</v>
      </c>
      <c r="B26" s="11">
        <v>15</v>
      </c>
      <c r="C26" s="12">
        <f>IF(B26&lt;&gt;".",IF(B$52&gt;0,100*B26/B$52,"."),".")</f>
        <v>0.013144289244466255</v>
      </c>
      <c r="D26" s="11">
        <v>15</v>
      </c>
      <c r="E26" s="12">
        <f>IF(D26&lt;&gt;".",IF(D$52&gt;0,100*D26/D$52,"."),".")</f>
        <v>0.08434547908232119</v>
      </c>
      <c r="F26" s="11">
        <f>SUM(B26,D26)</f>
        <v>30</v>
      </c>
      <c r="G26" s="12">
        <f>IF(F$52&gt;0,100*F26/F$52,".")</f>
        <v>0.02274415854194781</v>
      </c>
    </row>
    <row r="27" spans="1:7" ht="38.25">
      <c r="A27" s="10" t="s">
        <v>31</v>
      </c>
      <c r="B27" s="11">
        <v>2114</v>
      </c>
      <c r="C27" s="12">
        <f>IF(B27&lt;&gt;".",IF(B$52&gt;0,100*B27/B$52,"."),".")</f>
        <v>1.8524684975201107</v>
      </c>
      <c r="D27" s="11">
        <v>500</v>
      </c>
      <c r="E27" s="12">
        <f>IF(D27&lt;&gt;".",IF(D$52&gt;0,100*D27/D$52,"."),".")</f>
        <v>2.8115159694107064</v>
      </c>
      <c r="F27" s="11">
        <f>SUM(B27,D27)</f>
        <v>2614</v>
      </c>
      <c r="G27" s="12">
        <f>IF(F$52&gt;0,100*F27/F$52,".")</f>
        <v>1.9817743476217191</v>
      </c>
    </row>
    <row r="28" spans="1:7" ht="25.5">
      <c r="A28" s="10" t="s">
        <v>32</v>
      </c>
      <c r="B28" s="11">
        <v>310</v>
      </c>
      <c r="C28" s="12">
        <f>IF(B28&lt;&gt;".",IF(B$52&gt;0,100*B28/B$52,"."),".")</f>
        <v>0.2716486443856359</v>
      </c>
      <c r="D28" s="11">
        <v>3</v>
      </c>
      <c r="E28" s="12">
        <f>IF(D28&lt;&gt;".",IF(D$52&gt;0,100*D28/D$52,"."),".")</f>
        <v>0.016869095816464237</v>
      </c>
      <c r="F28" s="11">
        <f>SUM(B28,D28)</f>
        <v>313</v>
      </c>
      <c r="G28" s="12">
        <f>IF(F$52&gt;0,100*F28/F$52,".")</f>
        <v>0.23729738745432216</v>
      </c>
    </row>
    <row r="29" spans="1:7" ht="12.75">
      <c r="A29" s="10" t="s">
        <v>33</v>
      </c>
      <c r="B29" s="11">
        <v>223</v>
      </c>
      <c r="C29" s="12">
        <f>IF(B29&lt;&gt;".",IF(B$52&gt;0,100*B29/B$52,"."),".")</f>
        <v>0.19541176676773164</v>
      </c>
      <c r="D29" s="11">
        <v>0</v>
      </c>
      <c r="E29" s="12">
        <f>IF(D29&lt;&gt;".",IF(D$52&gt;0,100*D29/D$52,"."),".")</f>
        <v>0</v>
      </c>
      <c r="F29" s="11">
        <f>SUM(B29,D29)</f>
        <v>223</v>
      </c>
      <c r="G29" s="12">
        <f>IF(F$52&gt;0,100*F29/F$52,".")</f>
        <v>0.16906491182847871</v>
      </c>
    </row>
    <row r="30" spans="1:7" ht="12.75">
      <c r="A30" s="10" t="s">
        <v>34</v>
      </c>
      <c r="B30" s="11">
        <v>125</v>
      </c>
      <c r="C30" s="12">
        <f>IF(B30&lt;&gt;".",IF(B$52&gt;0,100*B30/B$52,"."),".")</f>
        <v>0.10953574370388545</v>
      </c>
      <c r="D30" s="11">
        <v>0</v>
      </c>
      <c r="E30" s="12">
        <f>IF(D30&lt;&gt;".",IF(D$52&gt;0,100*D30/D$52,"."),".")</f>
        <v>0</v>
      </c>
      <c r="F30" s="11">
        <f>SUM(B30,D30)</f>
        <v>125</v>
      </c>
      <c r="G30" s="12">
        <f>IF(F$52&gt;0,100*F30/F$52,".")</f>
        <v>0.09476732725811587</v>
      </c>
    </row>
    <row r="31" spans="1:7" ht="25.5">
      <c r="A31" s="10" t="s">
        <v>35</v>
      </c>
      <c r="B31" s="11">
        <v>42</v>
      </c>
      <c r="C31" s="12">
        <f>IF(B31&lt;&gt;".",IF(B$52&gt;0,100*B31/B$52,"."),".")</f>
        <v>0.03680400988450551</v>
      </c>
      <c r="D31" s="11">
        <v>0</v>
      </c>
      <c r="E31" s="12">
        <f>IF(D31&lt;&gt;".",IF(D$52&gt;0,100*D31/D$52,"."),".")</f>
        <v>0</v>
      </c>
      <c r="F31" s="11">
        <f>SUM(B31,D31)</f>
        <v>42</v>
      </c>
      <c r="G31" s="12">
        <f>IF(F$52&gt;0,100*F31/F$52,".")</f>
        <v>0.03184182195872693</v>
      </c>
    </row>
    <row r="32" spans="1:7" ht="12.75">
      <c r="A32" s="10" t="s">
        <v>36</v>
      </c>
      <c r="B32" s="11">
        <v>301</v>
      </c>
      <c r="C32" s="12">
        <f>IF(B32&lt;&gt;".",IF(B$52&gt;0,100*B32/B$52,"."),".")</f>
        <v>0.26376207083895614</v>
      </c>
      <c r="D32" s="11">
        <v>4</v>
      </c>
      <c r="E32" s="12">
        <f>IF(D32&lt;&gt;".",IF(D$52&gt;0,100*D32/D$52,"."),".")</f>
        <v>0.02249212775528565</v>
      </c>
      <c r="F32" s="11">
        <f>SUM(B32,D32)</f>
        <v>305</v>
      </c>
      <c r="G32" s="12">
        <f>IF(F$52&gt;0,100*F32/F$52,".")</f>
        <v>0.23123227850980274</v>
      </c>
    </row>
    <row r="33" spans="1:7" ht="25.5">
      <c r="A33" s="10" t="s">
        <v>37</v>
      </c>
      <c r="B33" s="11">
        <v>190</v>
      </c>
      <c r="C33" s="12">
        <f>IF(B33&lt;&gt;".",IF(B$52&gt;0,100*B33/B$52,"."),".")</f>
        <v>0.16649433042990588</v>
      </c>
      <c r="D33" s="11">
        <v>2</v>
      </c>
      <c r="E33" s="12">
        <f>IF(D33&lt;&gt;".",IF(D$52&gt;0,100*D33/D$52,"."),".")</f>
        <v>0.011246063877642825</v>
      </c>
      <c r="F33" s="11">
        <f>SUM(B33,D33)</f>
        <v>192</v>
      </c>
      <c r="G33" s="12">
        <f>IF(F$52&gt;0,100*F33/F$52,".")</f>
        <v>0.14556261466846598</v>
      </c>
    </row>
    <row r="34" spans="1:7" ht="12.75">
      <c r="A34" s="10" t="s">
        <v>38</v>
      </c>
      <c r="B34" s="11">
        <v>2231</v>
      </c>
      <c r="C34" s="12">
        <f>IF(B34&lt;&gt;".",IF(B$52&gt;0,100*B34/B$52,"."),".")</f>
        <v>1.9549939536269476</v>
      </c>
      <c r="D34" s="11">
        <v>21</v>
      </c>
      <c r="E34" s="12">
        <f>IF(D34&lt;&gt;".",IF(D$52&gt;0,100*D34/D$52,"."),".")</f>
        <v>0.11808367071524967</v>
      </c>
      <c r="F34" s="11">
        <f>SUM(B34,D34)</f>
        <v>2252</v>
      </c>
      <c r="G34" s="12">
        <f>IF(F$52&gt;0,100*F34/F$52,".")</f>
        <v>1.7073281678822156</v>
      </c>
    </row>
    <row r="35" spans="1:7" ht="25.5">
      <c r="A35" s="10" t="s">
        <v>39</v>
      </c>
      <c r="B35" s="11">
        <v>1707</v>
      </c>
      <c r="C35" s="12">
        <f>IF(B35&lt;&gt;".",IF(B$52&gt;0,100*B35/B$52,"."),".")</f>
        <v>1.4958201160202598</v>
      </c>
      <c r="D35" s="11">
        <v>28</v>
      </c>
      <c r="E35" s="12">
        <f>IF(D35&lt;&gt;".",IF(D$52&gt;0,100*D35/D$52,"."),".")</f>
        <v>0.15744489428699954</v>
      </c>
      <c r="F35" s="11">
        <f>SUM(B35,D35)</f>
        <v>1735</v>
      </c>
      <c r="G35" s="12">
        <f>IF(F$52&gt;0,100*F35/F$52,".")</f>
        <v>1.3153705023426483</v>
      </c>
    </row>
    <row r="36" spans="1:7" ht="12.75">
      <c r="A36" s="10" t="s">
        <v>40</v>
      </c>
      <c r="B36" s="11">
        <v>249</v>
      </c>
      <c r="C36" s="12">
        <f>IF(B36&lt;&gt;".",IF(B$52&gt;0,100*B36/B$52,"."),".")</f>
        <v>0.2181952014581398</v>
      </c>
      <c r="D36" s="11">
        <v>14</v>
      </c>
      <c r="E36" s="12">
        <f>IF(D36&lt;&gt;".",IF(D$52&gt;0,100*D36/D$52,"."),".")</f>
        <v>0.07872244714349977</v>
      </c>
      <c r="F36" s="11">
        <f>SUM(B36,D36)</f>
        <v>263</v>
      </c>
      <c r="G36" s="12">
        <f>IF(F$52&gt;0,100*F36/F$52,".")</f>
        <v>0.1993904565510758</v>
      </c>
    </row>
    <row r="37" spans="1:7" ht="25.5">
      <c r="A37" s="10" t="s">
        <v>41</v>
      </c>
      <c r="B37" s="11">
        <v>207</v>
      </c>
      <c r="C37" s="12">
        <f>IF(B37&lt;&gt;".",IF(B$52&gt;0,100*B37/B$52,"."),".")</f>
        <v>0.18139119157363431</v>
      </c>
      <c r="D37" s="11">
        <v>10</v>
      </c>
      <c r="E37" s="12">
        <f>IF(D37&lt;&gt;".",IF(D$52&gt;0,100*D37/D$52,"."),".")</f>
        <v>0.05623031938821413</v>
      </c>
      <c r="F37" s="11">
        <f>SUM(B37,D37)</f>
        <v>217</v>
      </c>
      <c r="G37" s="12">
        <f>IF(F$52&gt;0,100*F37/F$52,".")</f>
        <v>0.16451608012008917</v>
      </c>
    </row>
    <row r="38" spans="1:7" ht="25.5">
      <c r="A38" s="10" t="s">
        <v>42</v>
      </c>
      <c r="B38" s="11">
        <v>2227</v>
      </c>
      <c r="C38" s="12">
        <f>IF(B38&lt;&gt;".",IF(B$52&gt;0,100*B38/B$52,"."),".")</f>
        <v>1.9514888098284233</v>
      </c>
      <c r="D38" s="11">
        <v>275</v>
      </c>
      <c r="E38" s="12">
        <f>IF(D38&lt;&gt;".",IF(D$52&gt;0,100*D38/D$52,"."),".")</f>
        <v>1.5463337831758885</v>
      </c>
      <c r="F38" s="11">
        <f>SUM(B38,D38)</f>
        <v>2502</v>
      </c>
      <c r="G38" s="12">
        <f>IF(F$52&gt;0,100*F38/F$52,".")</f>
        <v>1.8968628223984474</v>
      </c>
    </row>
    <row r="39" spans="1:7" ht="12.75">
      <c r="A39" s="10" t="s">
        <v>43</v>
      </c>
      <c r="B39" s="11">
        <v>66</v>
      </c>
      <c r="C39" s="12">
        <f>IF(B39&lt;&gt;".",IF(B$52&gt;0,100*B39/B$52,"."),".")</f>
        <v>0.057834872675651516</v>
      </c>
      <c r="D39" s="11">
        <v>0</v>
      </c>
      <c r="E39" s="12">
        <f>IF(D39&lt;&gt;".",IF(D$52&gt;0,100*D39/D$52,"."),".")</f>
        <v>0</v>
      </c>
      <c r="F39" s="11">
        <f>SUM(B39,D39)</f>
        <v>66</v>
      </c>
      <c r="G39" s="12">
        <f>IF(F$52&gt;0,100*F39/F$52,".")</f>
        <v>0.05003714879228518</v>
      </c>
    </row>
    <row r="40" spans="1:7" ht="12.75">
      <c r="A40" s="10" t="s">
        <v>44</v>
      </c>
      <c r="B40" s="11">
        <v>1402</v>
      </c>
      <c r="C40" s="12">
        <f>IF(B40&lt;&gt;".",IF(B$52&gt;0,100*B40/B$52,"."),".")</f>
        <v>1.2285529013827792</v>
      </c>
      <c r="D40" s="11">
        <v>0</v>
      </c>
      <c r="E40" s="12">
        <f>IF(D40&lt;&gt;".",IF(D$52&gt;0,100*D40/D$52,"."),".")</f>
        <v>0</v>
      </c>
      <c r="F40" s="11">
        <f>SUM(B40,D40)</f>
        <v>1402</v>
      </c>
      <c r="G40" s="12">
        <f>IF(F$52&gt;0,100*F40/F$52,".")</f>
        <v>1.0629103425270277</v>
      </c>
    </row>
    <row r="41" spans="1:7" ht="25.5">
      <c r="A41" s="10" t="s">
        <v>45</v>
      </c>
      <c r="B41" s="11">
        <v>1363</v>
      </c>
      <c r="C41" s="12">
        <f>IF(B41&lt;&gt;".",IF(B$52&gt;0,100*B41/B$52,"."),".")</f>
        <v>1.194377749347167</v>
      </c>
      <c r="D41" s="11">
        <v>19</v>
      </c>
      <c r="E41" s="12">
        <f>IF(D41&lt;&gt;".",IF(D$52&gt;0,100*D41/D$52,"."),".")</f>
        <v>0.10683760683760683</v>
      </c>
      <c r="F41" s="11">
        <f>SUM(B41,D41)</f>
        <v>1382</v>
      </c>
      <c r="G41" s="12">
        <f>IF(F$52&gt;0,100*F41/F$52,".")</f>
        <v>1.047747570165729</v>
      </c>
    </row>
    <row r="42" spans="1:7" ht="12.75">
      <c r="A42" s="10" t="s">
        <v>46</v>
      </c>
      <c r="B42" s="11">
        <v>333</v>
      </c>
      <c r="C42" s="12">
        <f>IF(B42&lt;&gt;".",IF(B$52&gt;0,100*B42/B$52,"."),".")</f>
        <v>0.29180322122715086</v>
      </c>
      <c r="D42" s="11">
        <v>43</v>
      </c>
      <c r="E42" s="12">
        <f>IF(D42&lt;&gt;".",IF(D$52&gt;0,100*D42/D$52,"."),".")</f>
        <v>0.24179037336932074</v>
      </c>
      <c r="F42" s="11">
        <f>SUM(B42,D42)</f>
        <v>376</v>
      </c>
      <c r="G42" s="12">
        <f>IF(F$52&gt;0,100*F42/F$52,".")</f>
        <v>0.2850601203924126</v>
      </c>
    </row>
    <row r="43" spans="1:7" ht="25.5">
      <c r="A43" s="10" t="s">
        <v>47</v>
      </c>
      <c r="B43" s="11">
        <v>919</v>
      </c>
      <c r="C43" s="12">
        <f>IF(B43&lt;&gt;".",IF(B$52&gt;0,100*B43/B$52,"."),".")</f>
        <v>0.8053067877109659</v>
      </c>
      <c r="D43" s="11">
        <v>26</v>
      </c>
      <c r="E43" s="12">
        <f>IF(D43&lt;&gt;".",IF(D$52&gt;0,100*D43/D$52,"."),".")</f>
        <v>0.14619883040935672</v>
      </c>
      <c r="F43" s="11">
        <f>SUM(B43,D43)</f>
        <v>945</v>
      </c>
      <c r="G43" s="12">
        <f>IF(F$52&gt;0,100*F43/F$52,".")</f>
        <v>0.716440994071356</v>
      </c>
    </row>
    <row r="44" spans="1:7" ht="12.75">
      <c r="A44" s="10" t="s">
        <v>48</v>
      </c>
      <c r="B44" s="11">
        <v>434</v>
      </c>
      <c r="C44" s="12">
        <f>IF(B44&lt;&gt;".",IF(B$52&gt;0,100*B44/B$52,"."),".")</f>
        <v>0.3803081021398903</v>
      </c>
      <c r="D44" s="11">
        <v>12</v>
      </c>
      <c r="E44" s="12">
        <f>IF(D44&lt;&gt;".",IF(D$52&gt;0,100*D44/D$52,"."),".")</f>
        <v>0.06747638326585695</v>
      </c>
      <c r="F44" s="11">
        <f>SUM(B44,D44)</f>
        <v>446</v>
      </c>
      <c r="G44" s="12">
        <f>IF(F$52&gt;0,100*F44/F$52,".")</f>
        <v>0.33812982365695743</v>
      </c>
    </row>
    <row r="45" spans="1:7" ht="12.75">
      <c r="A45" s="10" t="s">
        <v>49</v>
      </c>
      <c r="B45" s="11">
        <v>397</v>
      </c>
      <c r="C45" s="12">
        <f>IF(B45&lt;&gt;".",IF(B$52&gt;0,100*B45/B$52,"."),".")</f>
        <v>0.34788552200354017</v>
      </c>
      <c r="D45" s="11">
        <v>49</v>
      </c>
      <c r="E45" s="12">
        <f>IF(D45&lt;&gt;".",IF(D$52&gt;0,100*D45/D$52,"."),".")</f>
        <v>0.2755285650022492</v>
      </c>
      <c r="F45" s="11">
        <f>SUM(B45,D45)</f>
        <v>446</v>
      </c>
      <c r="G45" s="12">
        <f>IF(F$52&gt;0,100*F45/F$52,".")</f>
        <v>0.33812982365695743</v>
      </c>
    </row>
    <row r="46" spans="1:7" ht="12.75">
      <c r="A46" s="10" t="s">
        <v>50</v>
      </c>
      <c r="B46" s="11">
        <v>315</v>
      </c>
      <c r="C46" s="12">
        <f>IF(B46&lt;&gt;".",IF(B$52&gt;0,100*B46/B$52,"."),".")</f>
        <v>0.2760300741337913</v>
      </c>
      <c r="D46" s="11">
        <v>61</v>
      </c>
      <c r="E46" s="12">
        <f>IF(D46&lt;&gt;".",IF(D$52&gt;0,100*D46/D$52,"."),".")</f>
        <v>0.3430049482681062</v>
      </c>
      <c r="F46" s="11">
        <f>SUM(B46,D46)</f>
        <v>376</v>
      </c>
      <c r="G46" s="12">
        <f>IF(F$52&gt;0,100*F46/F$52,".")</f>
        <v>0.2850601203924126</v>
      </c>
    </row>
    <row r="47" spans="1:7" ht="25.5">
      <c r="A47" s="10" t="s">
        <v>51</v>
      </c>
      <c r="B47" s="11">
        <v>628</v>
      </c>
      <c r="C47" s="12">
        <f>IF(B47&lt;&gt;".",IF(B$52&gt;0,100*B47/B$52,"."),".")</f>
        <v>0.5503075763683205</v>
      </c>
      <c r="D47" s="11">
        <v>55</v>
      </c>
      <c r="E47" s="12">
        <f>IF(D47&lt;&gt;".",IF(D$52&gt;0,100*D47/D$52,"."),".")</f>
        <v>0.30926675663517766</v>
      </c>
      <c r="F47" s="11">
        <f>SUM(B47,D47)</f>
        <v>683</v>
      </c>
      <c r="G47" s="12">
        <f>IF(F$52&gt;0,100*F47/F$52,".")</f>
        <v>0.5178086761383451</v>
      </c>
    </row>
    <row r="48" spans="1:7" ht="25.5">
      <c r="A48" s="10" t="s">
        <v>52</v>
      </c>
      <c r="B48" s="11">
        <v>1770</v>
      </c>
      <c r="C48" s="12">
        <f>IF(B48&lt;&gt;".",IF(B$52&gt;0,100*B48/B$52,"."),".")</f>
        <v>1.551026130847018</v>
      </c>
      <c r="D48" s="11">
        <v>302</v>
      </c>
      <c r="E48" s="12">
        <f>IF(D48&lt;&gt;".",IF(D$52&gt;0,100*D48/D$52,"."),".")</f>
        <v>1.6981556455240665</v>
      </c>
      <c r="F48" s="11">
        <f>SUM(B48,D48)</f>
        <v>2072</v>
      </c>
      <c r="G48" s="12">
        <f>IF(F$52&gt;0,100*F48/F$52,".")</f>
        <v>1.5708632166305287</v>
      </c>
    </row>
    <row r="49" spans="1:7" ht="25.5">
      <c r="A49" s="10" t="s">
        <v>53</v>
      </c>
      <c r="B49" s="11">
        <v>8</v>
      </c>
      <c r="C49" s="12">
        <f>IF(B49&lt;&gt;".",IF(B$52&gt;0,100*B49/B$52,"."),".")</f>
        <v>0.007010287597048669</v>
      </c>
      <c r="D49" s="11">
        <v>0</v>
      </c>
      <c r="E49" s="12">
        <f>IF(D49&lt;&gt;".",IF(D$52&gt;0,100*D49/D$52,"."),".")</f>
        <v>0</v>
      </c>
      <c r="F49" s="11">
        <f>SUM(B49,D49)</f>
        <v>8</v>
      </c>
      <c r="G49" s="12">
        <f>IF(F$52&gt;0,100*F49/F$52,".")</f>
        <v>0.006065108944519416</v>
      </c>
    </row>
    <row r="50" spans="1:7" ht="25.5">
      <c r="A50" s="10" t="s">
        <v>54</v>
      </c>
      <c r="B50" s="11">
        <v>662</v>
      </c>
      <c r="C50" s="12">
        <f>IF(B50&lt;&gt;".",IF(B$52&gt;0,100*B50/B$52,"."),".")</f>
        <v>0.5801012986557773</v>
      </c>
      <c r="D50" s="11">
        <v>28</v>
      </c>
      <c r="E50" s="12">
        <f>IF(D50&lt;&gt;".",IF(D$52&gt;0,100*D50/D$52,"."),".")</f>
        <v>0.15744489428699954</v>
      </c>
      <c r="F50" s="11">
        <f>SUM(B50,D50)</f>
        <v>690</v>
      </c>
      <c r="G50" s="12">
        <f>IF(F$52&gt;0,100*F50/F$52,".")</f>
        <v>0.5231156464647996</v>
      </c>
    </row>
    <row r="51" spans="1:7" ht="12.75">
      <c r="A51" s="10" t="s">
        <v>55</v>
      </c>
      <c r="B51" s="11">
        <v>24</v>
      </c>
      <c r="C51" s="12">
        <f>IF(B51&lt;&gt;".",IF(B$52&gt;0,100*B51/B$52,"."),".")</f>
        <v>0.021030862791146007</v>
      </c>
      <c r="D51" s="11">
        <v>0</v>
      </c>
      <c r="E51" s="12">
        <f>IF(D51&lt;&gt;".",IF(D$52&gt;0,100*D51/D$52,"."),".")</f>
        <v>0</v>
      </c>
      <c r="F51" s="11">
        <f>SUM(B51,D51)</f>
        <v>24</v>
      </c>
      <c r="G51" s="12">
        <f>IF(F$52&gt;0,100*F51/F$52,".")</f>
        <v>0.018195326833558248</v>
      </c>
    </row>
    <row r="52" spans="1:7" s="16" customFormat="1" ht="12.75">
      <c r="A52" s="13" t="s">
        <v>3</v>
      </c>
      <c r="B52" s="14">
        <f>SUM(B$4:B51)</f>
        <v>114118</v>
      </c>
      <c r="C52" s="15">
        <f>IF(B52&lt;&gt;".",IF(B$52&gt;0,100*B52/B$52,"."),".")</f>
        <v>100</v>
      </c>
      <c r="D52" s="14">
        <f>SUM(D$4:D51)</f>
        <v>17784</v>
      </c>
      <c r="E52" s="15">
        <f>IF(D52&lt;&gt;".",IF(D$52&gt;0,100*D52/D$52,"."),".")</f>
        <v>100</v>
      </c>
      <c r="F52" s="14">
        <f>SUM(B52,D52)</f>
        <v>131902</v>
      </c>
      <c r="G52" s="15">
        <f>IF(F$52&gt;0,100*F52/F$52,".")</f>
        <v>100</v>
      </c>
    </row>
    <row r="53" spans="1:8" s="23" customFormat="1" ht="12.75">
      <c r="A53" s="17"/>
      <c r="B53" s="18"/>
      <c r="C53" s="19"/>
      <c r="D53" s="18"/>
      <c r="E53" s="19"/>
      <c r="F53" s="20"/>
      <c r="G53" s="21"/>
      <c r="H53" s="22"/>
    </row>
    <row r="54" ht="12.75">
      <c r="A54" s="24" t="s">
        <v>6</v>
      </c>
    </row>
    <row r="55" spans="1:7" ht="12.75">
      <c r="A55" s="24" t="s">
        <v>56</v>
      </c>
      <c r="B55" s="28"/>
      <c r="C55" s="28"/>
      <c r="D55" s="28"/>
      <c r="E55" s="28"/>
      <c r="F55" s="28"/>
      <c r="G55" s="28"/>
    </row>
    <row r="57" ht="12.75">
      <c r="A57" s="2"/>
    </row>
  </sheetData>
  <mergeCells count="5">
    <mergeCell ref="A1:G1"/>
    <mergeCell ref="B2:C2"/>
    <mergeCell ref="D2:E2"/>
    <mergeCell ref="F2:G2"/>
    <mergeCell ref="A2:A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  <headerFooter alignWithMargins="0">
    <oddHeader>&amp;LStand: 13.01.2009  12:30</oddHeader>
    <oddFooter>&amp;R&amp;10Tabelle 25.1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2009-01-21T17:41:18Z</dcterms:created>
  <dcterms:modified xsi:type="dcterms:W3CDTF">2009-01-21T17:41:28Z</dcterms:modified>
  <cp:category/>
  <cp:version/>
  <cp:contentType/>
  <cp:contentStatus/>
</cp:coreProperties>
</file>