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ad Hersfeld" sheetId="1" r:id="rId1"/>
    <sheet name="Darmstadt" sheetId="2" r:id="rId2"/>
    <sheet name="Frankfurt am Main" sheetId="3" r:id="rId3"/>
    <sheet name="Fulda" sheetId="4" r:id="rId4"/>
    <sheet name="Giessen" sheetId="5" r:id="rId5"/>
    <sheet name="Hanau" sheetId="6" r:id="rId6"/>
    <sheet name="Kassel" sheetId="7" r:id="rId7"/>
    <sheet name="Korbach" sheetId="8" r:id="rId8"/>
    <sheet name="Limburg" sheetId="9" r:id="rId9"/>
    <sheet name="Marburg" sheetId="10" r:id="rId10"/>
    <sheet name="Offenbach" sheetId="11" r:id="rId11"/>
    <sheet name="Wetzlar" sheetId="12" r:id="rId12"/>
    <sheet name="Wiesbaden" sheetId="13" r:id="rId13"/>
  </sheets>
  <definedNames>
    <definedName name="_xlnm.Print_Area" localSheetId="0">'Bad Hersfeld'!$A$2:$Q$22</definedName>
    <definedName name="_xlnm.Print_Area" localSheetId="1">'Darmstadt'!$A$2:$Q$22</definedName>
    <definedName name="_xlnm.Print_Area" localSheetId="2">'Frankfurt am Main'!$A$2:$Q$22</definedName>
    <definedName name="_xlnm.Print_Area" localSheetId="3">'Fulda'!$A$2:$Q$22</definedName>
    <definedName name="_xlnm.Print_Area" localSheetId="4">'Giessen'!$A$2:$Q$22</definedName>
    <definedName name="_xlnm.Print_Area" localSheetId="5">'Hanau'!$A$2:$Q$22</definedName>
    <definedName name="_xlnm.Print_Area" localSheetId="6">'Kassel'!$A$2:$Q$22</definedName>
    <definedName name="_xlnm.Print_Area" localSheetId="7">'Korbach'!$A$2:$Q$22</definedName>
    <definedName name="_xlnm.Print_Area" localSheetId="8">'Limburg'!$A$2:$Q$22</definedName>
    <definedName name="_xlnm.Print_Area" localSheetId="9">'Marburg'!$A$2:$Q$22</definedName>
    <definedName name="_xlnm.Print_Area" localSheetId="10">'Offenbach'!$A$2:$Q$22</definedName>
    <definedName name="_xlnm.Print_Area" localSheetId="11">'Wetzlar'!$A$2:$Q$22</definedName>
    <definedName name="_xlnm.Print_Area" localSheetId="12">'Wiesbaden'!$A$2:$Q$22</definedName>
  </definedNames>
  <calcPr fullCalcOnLoad="1" refMode="R1C1"/>
</workbook>
</file>

<file path=xl/sharedStrings.xml><?xml version="1.0" encoding="utf-8"?>
<sst xmlns="http://schemas.openxmlformats.org/spreadsheetml/2006/main" count="468" uniqueCount="37">
  <si>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</si>
  <si>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</si>
  <si>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</si>
  <si>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</si>
  <si>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</si>
  <si>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</si>
  <si>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</si>
  <si>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</si>
  <si>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</si>
  <si>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</si>
  <si>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</si>
  <si>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</si>
  <si>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</si>
  <si>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</si>
  <si>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</si>
  <si>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</si>
  <si>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</si>
  <si>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</si>
  <si>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</si>
  <si>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</si>
  <si>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</si>
  <si>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</si>
  <si>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</si>
  <si>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und Geschlecht
 in Bad Hersfeld</t>
  </si>
  <si>
    <t>Quelle: Bundesinstitut für Berufsbildung (BIBB), Erhebung zum 30. September 2008</t>
  </si>
  <si>
    <t>Neu abgeschlossene Ausbildungsverträge vom 01. Oktober 2007 bis zum 30. September 2008, unterteilt nach Zuständigkeitsbereichen und Geschlecht
 in Darmstadt</t>
  </si>
  <si>
    <t>Neu abgeschlossene Ausbildungsverträge vom 01. Oktober 2007 bis zum 30. September 2008, unterteilt nach Zuständigkeitsbereichen und Geschlecht
 in Frankfurt am Main</t>
  </si>
  <si>
    <t>Neu abgeschlossene Ausbildungsverträge vom 01. Oktober 2007 bis zum 30. September 2008, unterteilt nach Zuständigkeitsbereichen und Geschlecht
 in Fulda</t>
  </si>
  <si>
    <t>Neu abgeschlossene Ausbildungsverträge vom 01. Oktober 2007 bis zum 30. September 2008, unterteilt nach Zuständigkeitsbereichen und Geschlecht
 in Giessen</t>
  </si>
  <si>
    <t>Neu abgeschlossene Ausbildungsverträge vom 01. Oktober 2007 bis zum 30. September 2008, unterteilt nach Zuständigkeitsbereichen und Geschlecht
 in Hanau</t>
  </si>
  <si>
    <t>Neu abgeschlossene Ausbildungsverträge vom 01. Oktober 2007 bis zum 30. September 2008, unterteilt nach Zuständigkeitsbereichen und Geschlecht
 in Kassel</t>
  </si>
  <si>
    <t>Neu abgeschlossene Ausbildungsverträge vom 01. Oktober 2007 bis zum 30. September 2008, unterteilt nach Zuständigkeitsbereichen und Geschlecht
 in Korbach</t>
  </si>
  <si>
    <t>Neu abgeschlossene Ausbildungsverträge vom 01. Oktober 2007 bis zum 30. September 2008, unterteilt nach Zuständigkeitsbereichen und Geschlecht
 in Limburg</t>
  </si>
  <si>
    <t>Neu abgeschlossene Ausbildungsverträge vom 01. Oktober 2007 bis zum 30. September 2008, unterteilt nach Zuständigkeitsbereichen und Geschlecht
 in Marburg</t>
  </si>
  <si>
    <t>Neu abgeschlossene Ausbildungsverträge vom 01. Oktober 2007 bis zum 30. September 2008, unterteilt nach Zuständigkeitsbereichen und Geschlecht
 in Offenbach</t>
  </si>
  <si>
    <t>Neu abgeschlossene Ausbildungsverträge vom 01. Oktober 2007 bis zum 30. September 2008, unterteilt nach Zuständigkeitsbereichen und Geschlecht
 in Wetzlar</t>
  </si>
  <si>
    <t>Neu abgeschlossene Ausbildungsverträge vom 01. Oktober 2007 bis zum 30. September 2008, unterteilt nach Zuständigkeitsbereichen und Geschlecht
 in Wiesbaden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</si>
</sst>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72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474</v>
      </c>
      <c r="D5" s="24">
        <f aca="true" t="shared" si="0" ref="D5:D18">IF(C5+E5&lt;&gt;0,100*(C5/(C5+E5)),".")</f>
        <v>59.25</v>
      </c>
      <c r="E5" s="23">
        <v>326</v>
      </c>
      <c r="F5" s="24">
        <f aca="true" t="shared" si="1" ref="F5:F18">IF(E5+C5&lt;&gt;0,100*(E5/(E5+C5)),".")</f>
        <v>40.75</v>
      </c>
      <c r="G5" s="25">
        <f aca="true" t="shared" si="2" ref="G5:G18">E5+C5</f>
        <v>800</v>
      </c>
      <c r="H5" s="23">
        <v>33</v>
      </c>
      <c r="I5" s="24">
        <f aca="true" t="shared" si="3" ref="I5:I18">IF(H5+J5&lt;&gt;0,100*(H5/(H5+J5)),".")</f>
        <v>44</v>
      </c>
      <c r="J5" s="23">
        <v>42</v>
      </c>
      <c r="K5" s="24">
        <f aca="true" t="shared" si="4" ref="K5:K18">IF(J5+H5&lt;&gt;0,100*(J5/(J5+H5)),".")</f>
        <v>56.00000000000001</v>
      </c>
      <c r="L5" s="25">
        <f aca="true" t="shared" si="5" ref="L5:L18">J5+H5</f>
        <v>75</v>
      </c>
      <c r="M5" s="23">
        <v>507</v>
      </c>
      <c r="N5" s="24">
        <f aca="true" t="shared" si="6" ref="N5:N18">IF(M5+O5&lt;&gt;0,100*(M5/(M5+O5)),".")</f>
        <v>57.94285714285714</v>
      </c>
      <c r="O5" s="23">
        <v>368</v>
      </c>
      <c r="P5" s="26">
        <f aca="true" t="shared" si="7" ref="P5:P18">IF(O5+M5&lt;&gt;0,100*(O5/(O5+M5)),".")</f>
        <v>42.05714285714286</v>
      </c>
      <c r="Q5" s="25">
        <f aca="true" t="shared" si="8" ref="Q5:Q18">O5+M5</f>
        <v>875</v>
      </c>
    </row>
    <row r="6" spans="1:17" ht="15" customHeight="1">
      <c r="A6" s="21"/>
      <c r="B6" s="22" t="s">
        <v>9</v>
      </c>
      <c r="C6" s="23">
        <v>220</v>
      </c>
      <c r="D6" s="24">
        <f t="shared" si="0"/>
        <v>78.01418439716312</v>
      </c>
      <c r="E6" s="23">
        <v>62</v>
      </c>
      <c r="F6" s="24">
        <f t="shared" si="1"/>
        <v>21.98581560283688</v>
      </c>
      <c r="G6" s="25">
        <f t="shared" si="2"/>
        <v>282</v>
      </c>
      <c r="H6" s="23">
        <v>40</v>
      </c>
      <c r="I6" s="24">
        <f t="shared" si="3"/>
        <v>72.72727272727273</v>
      </c>
      <c r="J6" s="23">
        <v>15</v>
      </c>
      <c r="K6" s="24">
        <f t="shared" si="4"/>
        <v>27.27272727272727</v>
      </c>
      <c r="L6" s="25">
        <f t="shared" si="5"/>
        <v>55</v>
      </c>
      <c r="M6" s="23">
        <v>260</v>
      </c>
      <c r="N6" s="24">
        <f t="shared" si="6"/>
        <v>77.1513353115727</v>
      </c>
      <c r="O6" s="23">
        <v>77</v>
      </c>
      <c r="P6" s="26">
        <f t="shared" si="7"/>
        <v>22.8486646884273</v>
      </c>
      <c r="Q6" s="25">
        <f t="shared" si="8"/>
        <v>337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43.18181818181818</v>
      </c>
      <c r="E7" s="23">
        <v>25</v>
      </c>
      <c r="F7" s="24">
        <f t="shared" si="1"/>
        <v>56.81818181818182</v>
      </c>
      <c r="G7" s="25">
        <f t="shared" si="2"/>
        <v>44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19</v>
      </c>
      <c r="N7" s="24">
        <f t="shared" si="6"/>
        <v>43.18181818181818</v>
      </c>
      <c r="O7" s="23">
        <v>25</v>
      </c>
      <c r="P7" s="26">
        <f t="shared" si="7"/>
        <v>56.81818181818182</v>
      </c>
      <c r="Q7" s="25">
        <f t="shared" si="8"/>
        <v>44</v>
      </c>
    </row>
    <row r="8" spans="1:17" ht="15" customHeight="1">
      <c r="A8" s="21"/>
      <c r="B8" s="22" t="s">
        <v>11</v>
      </c>
      <c r="C8" s="23">
        <v>2</v>
      </c>
      <c r="D8" s="24">
        <f t="shared" si="0"/>
        <v>100</v>
      </c>
      <c r="E8" s="23">
        <v>0</v>
      </c>
      <c r="F8" s="24">
        <f t="shared" si="1"/>
        <v>0</v>
      </c>
      <c r="G8" s="25">
        <f t="shared" si="2"/>
        <v>2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2</v>
      </c>
      <c r="N8" s="24">
        <f t="shared" si="6"/>
        <v>100</v>
      </c>
      <c r="O8" s="23">
        <v>0</v>
      </c>
      <c r="P8" s="26">
        <f t="shared" si="7"/>
        <v>0</v>
      </c>
      <c r="Q8" s="25">
        <f t="shared" si="8"/>
        <v>2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100</v>
      </c>
      <c r="E9" s="23">
        <v>0</v>
      </c>
      <c r="F9" s="24">
        <f t="shared" si="1"/>
        <v>0</v>
      </c>
      <c r="G9" s="25">
        <f t="shared" si="2"/>
        <v>13</v>
      </c>
      <c r="H9" s="23">
        <v>4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4</v>
      </c>
      <c r="M9" s="23">
        <v>17</v>
      </c>
      <c r="N9" s="24">
        <f t="shared" si="6"/>
        <v>100</v>
      </c>
      <c r="O9" s="23">
        <v>0</v>
      </c>
      <c r="P9" s="26">
        <f t="shared" si="7"/>
        <v>0</v>
      </c>
      <c r="Q9" s="25">
        <f t="shared" si="8"/>
        <v>17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</v>
      </c>
      <c r="F12" s="24">
        <f t="shared" si="1"/>
        <v>100</v>
      </c>
      <c r="G12" s="25">
        <f t="shared" si="2"/>
        <v>3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3</v>
      </c>
      <c r="P12" s="26">
        <f t="shared" si="7"/>
        <v>100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30</v>
      </c>
      <c r="F13" s="24">
        <f t="shared" si="1"/>
        <v>100</v>
      </c>
      <c r="G13" s="25">
        <f t="shared" si="2"/>
        <v>30</v>
      </c>
      <c r="H13" s="23">
        <v>0</v>
      </c>
      <c r="I13" s="24">
        <f t="shared" si="3"/>
        <v>0</v>
      </c>
      <c r="J13" s="23">
        <v>6</v>
      </c>
      <c r="K13" s="24">
        <f t="shared" si="4"/>
        <v>100</v>
      </c>
      <c r="L13" s="25">
        <f t="shared" si="5"/>
        <v>6</v>
      </c>
      <c r="M13" s="23">
        <v>0</v>
      </c>
      <c r="N13" s="24">
        <f t="shared" si="6"/>
        <v>0</v>
      </c>
      <c r="O13" s="23">
        <v>36</v>
      </c>
      <c r="P13" s="26">
        <f t="shared" si="7"/>
        <v>100</v>
      </c>
      <c r="Q13" s="25">
        <f t="shared" si="8"/>
        <v>36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2"/>
        <v>1</v>
      </c>
      <c r="H14" s="23">
        <v>0</v>
      </c>
      <c r="I14" s="24">
        <f t="shared" si="3"/>
        <v>0</v>
      </c>
      <c r="J14" s="23">
        <v>1</v>
      </c>
      <c r="K14" s="24">
        <f t="shared" si="4"/>
        <v>100</v>
      </c>
      <c r="L14" s="25">
        <f t="shared" si="5"/>
        <v>1</v>
      </c>
      <c r="M14" s="23">
        <v>0</v>
      </c>
      <c r="N14" s="24">
        <f t="shared" si="6"/>
        <v>0</v>
      </c>
      <c r="O14" s="23">
        <v>2</v>
      </c>
      <c r="P14" s="26">
        <f t="shared" si="7"/>
        <v>100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27</v>
      </c>
      <c r="F15" s="24">
        <f t="shared" si="1"/>
        <v>100</v>
      </c>
      <c r="G15" s="25">
        <f t="shared" si="2"/>
        <v>27</v>
      </c>
      <c r="H15" s="23">
        <v>1</v>
      </c>
      <c r="I15" s="24">
        <f t="shared" si="3"/>
        <v>33.33333333333333</v>
      </c>
      <c r="J15" s="23">
        <v>2</v>
      </c>
      <c r="K15" s="24">
        <f t="shared" si="4"/>
        <v>66.66666666666666</v>
      </c>
      <c r="L15" s="25">
        <f t="shared" si="5"/>
        <v>3</v>
      </c>
      <c r="M15" s="23">
        <v>1</v>
      </c>
      <c r="N15" s="24">
        <f t="shared" si="6"/>
        <v>3.3333333333333335</v>
      </c>
      <c r="O15" s="23">
        <v>29</v>
      </c>
      <c r="P15" s="26">
        <f t="shared" si="7"/>
        <v>96.66666666666667</v>
      </c>
      <c r="Q15" s="25">
        <f t="shared" si="8"/>
        <v>30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14.285714285714285</v>
      </c>
      <c r="E16" s="23">
        <v>12</v>
      </c>
      <c r="F16" s="24">
        <f t="shared" si="1"/>
        <v>85.71428571428571</v>
      </c>
      <c r="G16" s="25">
        <f t="shared" si="2"/>
        <v>14</v>
      </c>
      <c r="H16" s="23">
        <v>0</v>
      </c>
      <c r="I16" s="24">
        <f t="shared" si="3"/>
        <v>0</v>
      </c>
      <c r="J16" s="23">
        <v>1</v>
      </c>
      <c r="K16" s="24">
        <f t="shared" si="4"/>
        <v>100</v>
      </c>
      <c r="L16" s="25">
        <f t="shared" si="5"/>
        <v>1</v>
      </c>
      <c r="M16" s="23">
        <v>2</v>
      </c>
      <c r="N16" s="24">
        <f t="shared" si="6"/>
        <v>13.333333333333334</v>
      </c>
      <c r="O16" s="23">
        <v>13</v>
      </c>
      <c r="P16" s="26">
        <f t="shared" si="7"/>
        <v>86.66666666666667</v>
      </c>
      <c r="Q16" s="25">
        <f t="shared" si="8"/>
        <v>15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18.181818181818183</v>
      </c>
      <c r="E17" s="29">
        <v>9</v>
      </c>
      <c r="F17" s="30">
        <f t="shared" si="1"/>
        <v>81.81818181818183</v>
      </c>
      <c r="G17" s="31">
        <f t="shared" si="2"/>
        <v>11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2</v>
      </c>
      <c r="N17" s="30">
        <f t="shared" si="6"/>
        <v>18.181818181818183</v>
      </c>
      <c r="O17" s="29">
        <v>9</v>
      </c>
      <c r="P17" s="32">
        <f t="shared" si="7"/>
        <v>81.81818181818183</v>
      </c>
      <c r="Q17" s="31">
        <f t="shared" si="8"/>
        <v>11</v>
      </c>
    </row>
    <row r="18" spans="1:17" s="39" customFormat="1" ht="15" customHeight="1">
      <c r="A18" s="33"/>
      <c r="B18" s="34" t="s">
        <v>21</v>
      </c>
      <c r="C18" s="35">
        <f>SUM(C5:C17)</f>
        <v>732</v>
      </c>
      <c r="D18" s="36">
        <f t="shared" si="0"/>
        <v>59.65770171149144</v>
      </c>
      <c r="E18" s="35">
        <f>SUM(E5:E17)</f>
        <v>495</v>
      </c>
      <c r="F18" s="36">
        <f t="shared" si="1"/>
        <v>40.34229828850856</v>
      </c>
      <c r="G18" s="37">
        <f t="shared" si="2"/>
        <v>1227</v>
      </c>
      <c r="H18" s="35">
        <f>SUM(H5:H17)</f>
        <v>78</v>
      </c>
      <c r="I18" s="36">
        <f t="shared" si="3"/>
        <v>53.79310344827586</v>
      </c>
      <c r="J18" s="35">
        <f>SUM(J5:J17)</f>
        <v>67</v>
      </c>
      <c r="K18" s="36">
        <f t="shared" si="4"/>
        <v>46.206896551724135</v>
      </c>
      <c r="L18" s="37">
        <f t="shared" si="5"/>
        <v>145</v>
      </c>
      <c r="M18" s="35">
        <f>SUM(M5:M17)</f>
        <v>810</v>
      </c>
      <c r="N18" s="36">
        <f t="shared" si="6"/>
        <v>59.037900874635575</v>
      </c>
      <c r="O18" s="35">
        <f>SUM(O5:O17)</f>
        <v>562</v>
      </c>
      <c r="P18" s="38">
        <f t="shared" si="7"/>
        <v>40.96209912536443</v>
      </c>
      <c r="Q18" s="37">
        <f t="shared" si="8"/>
        <v>1372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12:30&amp;RBad Hersfeld</oddHeader>
    <oddFooter>&amp;R&amp;10Tabelle 51.2 mw</oddFooter>
  </headerFooter>
  <legacyDrawing r:id="rId2"/>
  <oleObjects>
    <oleObject progId="Word.Document.8" shapeId="813135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434</v>
      </c>
      <c r="D5" s="24">
        <f aca="true" t="shared" si="0" ref="D5:D18">IF(C5+E5&lt;&gt;0,100*(C5/(C5+E5)),".")</f>
        <v>55.85585585585585</v>
      </c>
      <c r="E5" s="23">
        <v>343</v>
      </c>
      <c r="F5" s="24">
        <f aca="true" t="shared" si="1" ref="F5:F18">IF(E5+C5&lt;&gt;0,100*(E5/(E5+C5)),".")</f>
        <v>44.14414414414414</v>
      </c>
      <c r="G5" s="25">
        <f aca="true" t="shared" si="2" ref="G5:G18">E5+C5</f>
        <v>777</v>
      </c>
      <c r="H5" s="23">
        <v>49</v>
      </c>
      <c r="I5" s="24">
        <f aca="true" t="shared" si="3" ref="I5:I18">IF(H5+J5&lt;&gt;0,100*(H5/(H5+J5)),".")</f>
        <v>55.68181818181818</v>
      </c>
      <c r="J5" s="23">
        <v>39</v>
      </c>
      <c r="K5" s="24">
        <f aca="true" t="shared" si="4" ref="K5:K18">IF(J5+H5&lt;&gt;0,100*(J5/(J5+H5)),".")</f>
        <v>44.31818181818182</v>
      </c>
      <c r="L5" s="25">
        <f aca="true" t="shared" si="5" ref="L5:L18">J5+H5</f>
        <v>88</v>
      </c>
      <c r="M5" s="23">
        <v>483</v>
      </c>
      <c r="N5" s="24">
        <f aca="true" t="shared" si="6" ref="N5:N18">IF(M5+O5&lt;&gt;0,100*(M5/(M5+O5)),".")</f>
        <v>55.83815028901734</v>
      </c>
      <c r="O5" s="23">
        <v>382</v>
      </c>
      <c r="P5" s="26">
        <f aca="true" t="shared" si="7" ref="P5:P18">IF(O5+M5&lt;&gt;0,100*(O5/(O5+M5)),".")</f>
        <v>44.16184971098266</v>
      </c>
      <c r="Q5" s="25">
        <f aca="true" t="shared" si="8" ref="Q5:Q18">O5+M5</f>
        <v>865</v>
      </c>
    </row>
    <row r="6" spans="1:17" ht="15" customHeight="1">
      <c r="A6" s="21"/>
      <c r="B6" s="22" t="s">
        <v>9</v>
      </c>
      <c r="C6" s="23">
        <v>316</v>
      </c>
      <c r="D6" s="24">
        <f t="shared" si="0"/>
        <v>73.83177570093457</v>
      </c>
      <c r="E6" s="23">
        <v>112</v>
      </c>
      <c r="F6" s="24">
        <f t="shared" si="1"/>
        <v>26.168224299065418</v>
      </c>
      <c r="G6" s="25">
        <f t="shared" si="2"/>
        <v>428</v>
      </c>
      <c r="H6" s="23">
        <v>72</v>
      </c>
      <c r="I6" s="24">
        <f t="shared" si="3"/>
        <v>65.45454545454545</v>
      </c>
      <c r="J6" s="23">
        <v>38</v>
      </c>
      <c r="K6" s="24">
        <f t="shared" si="4"/>
        <v>34.54545454545455</v>
      </c>
      <c r="L6" s="25">
        <f t="shared" si="5"/>
        <v>110</v>
      </c>
      <c r="M6" s="23">
        <v>388</v>
      </c>
      <c r="N6" s="24">
        <f t="shared" si="6"/>
        <v>72.11895910780669</v>
      </c>
      <c r="O6" s="23">
        <v>150</v>
      </c>
      <c r="P6" s="26">
        <f t="shared" si="7"/>
        <v>27.881040892193308</v>
      </c>
      <c r="Q6" s="25">
        <f t="shared" si="8"/>
        <v>538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32</v>
      </c>
      <c r="E7" s="23">
        <v>34</v>
      </c>
      <c r="F7" s="24">
        <f t="shared" si="1"/>
        <v>68</v>
      </c>
      <c r="G7" s="25">
        <f t="shared" si="2"/>
        <v>50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16</v>
      </c>
      <c r="N7" s="24">
        <f t="shared" si="6"/>
        <v>32</v>
      </c>
      <c r="O7" s="23">
        <v>34</v>
      </c>
      <c r="P7" s="26">
        <f t="shared" si="7"/>
        <v>68</v>
      </c>
      <c r="Q7" s="25">
        <f t="shared" si="8"/>
        <v>50</v>
      </c>
    </row>
    <row r="8" spans="1:17" ht="15" customHeight="1">
      <c r="A8" s="21"/>
      <c r="B8" s="22" t="s">
        <v>11</v>
      </c>
      <c r="C8" s="23">
        <v>1</v>
      </c>
      <c r="D8" s="24">
        <f t="shared" si="0"/>
        <v>33.33333333333333</v>
      </c>
      <c r="E8" s="23">
        <v>2</v>
      </c>
      <c r="F8" s="24">
        <f t="shared" si="1"/>
        <v>66.66666666666666</v>
      </c>
      <c r="G8" s="25">
        <f t="shared" si="2"/>
        <v>3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1</v>
      </c>
      <c r="N8" s="24">
        <f t="shared" si="6"/>
        <v>33.33333333333333</v>
      </c>
      <c r="O8" s="23">
        <v>2</v>
      </c>
      <c r="P8" s="26">
        <f t="shared" si="7"/>
        <v>66.66666666666666</v>
      </c>
      <c r="Q8" s="25">
        <f t="shared" si="8"/>
        <v>3</v>
      </c>
    </row>
    <row r="9" spans="1:17" ht="15" customHeight="1">
      <c r="A9" s="21"/>
      <c r="B9" s="22" t="s">
        <v>12</v>
      </c>
      <c r="C9" s="23">
        <v>26</v>
      </c>
      <c r="D9" s="24">
        <f t="shared" si="0"/>
        <v>70.27027027027027</v>
      </c>
      <c r="E9" s="23">
        <v>11</v>
      </c>
      <c r="F9" s="24">
        <f t="shared" si="1"/>
        <v>29.72972972972973</v>
      </c>
      <c r="G9" s="25">
        <f t="shared" si="2"/>
        <v>37</v>
      </c>
      <c r="H9" s="23">
        <v>7</v>
      </c>
      <c r="I9" s="24">
        <f t="shared" si="3"/>
        <v>77.77777777777779</v>
      </c>
      <c r="J9" s="23">
        <v>2</v>
      </c>
      <c r="K9" s="24">
        <f t="shared" si="4"/>
        <v>22.22222222222222</v>
      </c>
      <c r="L9" s="25">
        <f t="shared" si="5"/>
        <v>9</v>
      </c>
      <c r="M9" s="23">
        <v>33</v>
      </c>
      <c r="N9" s="24">
        <f t="shared" si="6"/>
        <v>71.73913043478261</v>
      </c>
      <c r="O9" s="23">
        <v>13</v>
      </c>
      <c r="P9" s="26">
        <f t="shared" si="7"/>
        <v>28.26086956521739</v>
      </c>
      <c r="Q9" s="25">
        <f t="shared" si="8"/>
        <v>46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f>C10+H10</f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10</v>
      </c>
      <c r="F12" s="24">
        <f t="shared" si="1"/>
        <v>100</v>
      </c>
      <c r="G12" s="25">
        <f t="shared" si="2"/>
        <v>10</v>
      </c>
      <c r="H12" s="23">
        <v>0</v>
      </c>
      <c r="I12" s="24">
        <f t="shared" si="3"/>
        <v>0</v>
      </c>
      <c r="J12" s="23">
        <v>1</v>
      </c>
      <c r="K12" s="24">
        <f t="shared" si="4"/>
        <v>100</v>
      </c>
      <c r="L12" s="25">
        <f t="shared" si="5"/>
        <v>1</v>
      </c>
      <c r="M12" s="23">
        <v>0</v>
      </c>
      <c r="N12" s="24">
        <f t="shared" si="6"/>
        <v>0</v>
      </c>
      <c r="O12" s="23">
        <v>11</v>
      </c>
      <c r="P12" s="26">
        <f t="shared" si="7"/>
        <v>100</v>
      </c>
      <c r="Q12" s="25">
        <f t="shared" si="8"/>
        <v>11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2.5</v>
      </c>
      <c r="E13" s="23">
        <v>39</v>
      </c>
      <c r="F13" s="24">
        <f t="shared" si="1"/>
        <v>97.5</v>
      </c>
      <c r="G13" s="25">
        <f t="shared" si="2"/>
        <v>40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</v>
      </c>
      <c r="N13" s="24">
        <f t="shared" si="6"/>
        <v>2.5</v>
      </c>
      <c r="O13" s="23">
        <v>39</v>
      </c>
      <c r="P13" s="26">
        <f t="shared" si="7"/>
        <v>97.5</v>
      </c>
      <c r="Q13" s="25">
        <f t="shared" si="8"/>
        <v>40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3</v>
      </c>
      <c r="F14" s="24">
        <f t="shared" si="1"/>
        <v>100</v>
      </c>
      <c r="G14" s="25">
        <f t="shared" si="2"/>
        <v>3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3</v>
      </c>
      <c r="P14" s="26">
        <f t="shared" si="7"/>
        <v>100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29</v>
      </c>
      <c r="F15" s="24">
        <f t="shared" si="1"/>
        <v>100</v>
      </c>
      <c r="G15" s="25">
        <f t="shared" si="2"/>
        <v>29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0</v>
      </c>
      <c r="N15" s="24">
        <f t="shared" si="6"/>
        <v>0</v>
      </c>
      <c r="O15" s="23">
        <v>30</v>
      </c>
      <c r="P15" s="26">
        <f t="shared" si="7"/>
        <v>100</v>
      </c>
      <c r="Q15" s="25">
        <f t="shared" si="8"/>
        <v>30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19</v>
      </c>
      <c r="F16" s="24">
        <f t="shared" si="1"/>
        <v>100</v>
      </c>
      <c r="G16" s="25">
        <f t="shared" si="2"/>
        <v>19</v>
      </c>
      <c r="H16" s="23">
        <v>0</v>
      </c>
      <c r="I16" s="24">
        <f t="shared" si="3"/>
        <v>0</v>
      </c>
      <c r="J16" s="23">
        <v>2</v>
      </c>
      <c r="K16" s="24">
        <f t="shared" si="4"/>
        <v>100</v>
      </c>
      <c r="L16" s="25">
        <f t="shared" si="5"/>
        <v>2</v>
      </c>
      <c r="M16" s="23">
        <v>0</v>
      </c>
      <c r="N16" s="24">
        <f t="shared" si="6"/>
        <v>0</v>
      </c>
      <c r="O16" s="23">
        <v>21</v>
      </c>
      <c r="P16" s="26">
        <f t="shared" si="7"/>
        <v>100</v>
      </c>
      <c r="Q16" s="25">
        <f t="shared" si="8"/>
        <v>21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26.666666666666668</v>
      </c>
      <c r="E17" s="29">
        <v>11</v>
      </c>
      <c r="F17" s="30">
        <f t="shared" si="1"/>
        <v>73.33333333333333</v>
      </c>
      <c r="G17" s="31">
        <f t="shared" si="2"/>
        <v>15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4</v>
      </c>
      <c r="N17" s="30">
        <f t="shared" si="6"/>
        <v>26.666666666666668</v>
      </c>
      <c r="O17" s="29">
        <v>11</v>
      </c>
      <c r="P17" s="32">
        <f t="shared" si="7"/>
        <v>73.33333333333333</v>
      </c>
      <c r="Q17" s="31">
        <f t="shared" si="8"/>
        <v>15</v>
      </c>
    </row>
    <row r="18" spans="1:17" s="39" customFormat="1" ht="15" customHeight="1">
      <c r="A18" s="33"/>
      <c r="B18" s="34" t="s">
        <v>21</v>
      </c>
      <c r="C18" s="35">
        <f>SUM(C5:C17)</f>
        <v>798</v>
      </c>
      <c r="D18" s="36">
        <f t="shared" si="0"/>
        <v>56.555634301913535</v>
      </c>
      <c r="E18" s="35">
        <f>SUM(E5:E17)</f>
        <v>613</v>
      </c>
      <c r="F18" s="36">
        <f t="shared" si="1"/>
        <v>43.444365698086465</v>
      </c>
      <c r="G18" s="37">
        <f t="shared" si="2"/>
        <v>1411</v>
      </c>
      <c r="H18" s="35">
        <f>SUM(H5:H17)</f>
        <v>128</v>
      </c>
      <c r="I18" s="36">
        <f t="shared" si="3"/>
        <v>60.66350710900474</v>
      </c>
      <c r="J18" s="35">
        <f>SUM(J5:J17)</f>
        <v>83</v>
      </c>
      <c r="K18" s="36">
        <f t="shared" si="4"/>
        <v>39.33649289099526</v>
      </c>
      <c r="L18" s="37">
        <f t="shared" si="5"/>
        <v>211</v>
      </c>
      <c r="M18" s="35">
        <f>SUM(M5:M17)</f>
        <v>926</v>
      </c>
      <c r="N18" s="36">
        <f t="shared" si="6"/>
        <v>57.09001233045623</v>
      </c>
      <c r="O18" s="35">
        <f>SUM(O5:O17)</f>
        <v>696</v>
      </c>
      <c r="P18" s="38">
        <f t="shared" si="7"/>
        <v>42.909987669543774</v>
      </c>
      <c r="Q18" s="37">
        <f t="shared" si="8"/>
        <v>1622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12:30&amp;RMarburg</oddHeader>
    <oddFooter>&amp;R&amp;10Tabelle 51.2 mw</oddFooter>
  </headerFooter>
  <legacyDrawing r:id="rId2"/>
  <oleObjects>
    <oleObject progId="Word.Document.8" shapeId="813201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633</v>
      </c>
      <c r="D5" s="24">
        <f aca="true" t="shared" si="0" ref="D5:D18">IF(C5+E5&lt;&gt;0,100*(C5/(C5+E5)),".")</f>
        <v>60.458452722063036</v>
      </c>
      <c r="E5" s="23">
        <v>414</v>
      </c>
      <c r="F5" s="24">
        <f aca="true" t="shared" si="1" ref="F5:F18">IF(E5+C5&lt;&gt;0,100*(E5/(E5+C5)),".")</f>
        <v>39.541547277936964</v>
      </c>
      <c r="G5" s="25">
        <f aca="true" t="shared" si="2" ref="G5:G18">E5+C5</f>
        <v>1047</v>
      </c>
      <c r="H5" s="23">
        <v>64</v>
      </c>
      <c r="I5" s="24">
        <f aca="true" t="shared" si="3" ref="I5:I18">IF(H5+J5&lt;&gt;0,100*(H5/(H5+J5)),".")</f>
        <v>49.23076923076923</v>
      </c>
      <c r="J5" s="23">
        <v>66</v>
      </c>
      <c r="K5" s="24">
        <f aca="true" t="shared" si="4" ref="K5:K18">IF(J5+H5&lt;&gt;0,100*(J5/(J5+H5)),".")</f>
        <v>50.76923076923077</v>
      </c>
      <c r="L5" s="25">
        <f aca="true" t="shared" si="5" ref="L5:L18">J5+H5</f>
        <v>130</v>
      </c>
      <c r="M5" s="23">
        <v>697</v>
      </c>
      <c r="N5" s="24">
        <f aca="true" t="shared" si="6" ref="N5:N18">IF(M5+O5&lt;&gt;0,100*(M5/(M5+O5)),".")</f>
        <v>59.218351741716226</v>
      </c>
      <c r="O5" s="23">
        <v>480</v>
      </c>
      <c r="P5" s="26">
        <f aca="true" t="shared" si="7" ref="P5:P18">IF(O5+M5&lt;&gt;0,100*(O5/(O5+M5)),".")</f>
        <v>40.781648258283774</v>
      </c>
      <c r="Q5" s="25">
        <f aca="true" t="shared" si="8" ref="Q5:Q18">O5+M5</f>
        <v>1177</v>
      </c>
    </row>
    <row r="6" spans="1:17" ht="15" customHeight="1">
      <c r="A6" s="21"/>
      <c r="B6" s="22" t="s">
        <v>9</v>
      </c>
      <c r="C6" s="23">
        <v>307</v>
      </c>
      <c r="D6" s="24">
        <f t="shared" si="0"/>
        <v>76.75</v>
      </c>
      <c r="E6" s="23">
        <v>93</v>
      </c>
      <c r="F6" s="24">
        <f t="shared" si="1"/>
        <v>23.25</v>
      </c>
      <c r="G6" s="25">
        <f t="shared" si="2"/>
        <v>400</v>
      </c>
      <c r="H6" s="23">
        <v>52</v>
      </c>
      <c r="I6" s="24">
        <f t="shared" si="3"/>
        <v>77.61194029850746</v>
      </c>
      <c r="J6" s="23">
        <v>15</v>
      </c>
      <c r="K6" s="24">
        <f t="shared" si="4"/>
        <v>22.388059701492537</v>
      </c>
      <c r="L6" s="25">
        <f t="shared" si="5"/>
        <v>67</v>
      </c>
      <c r="M6" s="23">
        <v>359</v>
      </c>
      <c r="N6" s="24">
        <f t="shared" si="6"/>
        <v>76.87366167023555</v>
      </c>
      <c r="O6" s="23">
        <v>108</v>
      </c>
      <c r="P6" s="26">
        <f t="shared" si="7"/>
        <v>23.126338329764454</v>
      </c>
      <c r="Q6" s="25">
        <f t="shared" si="8"/>
        <v>467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27.500000000000004</v>
      </c>
      <c r="E7" s="23">
        <v>29</v>
      </c>
      <c r="F7" s="24">
        <f t="shared" si="1"/>
        <v>72.5</v>
      </c>
      <c r="G7" s="25">
        <f t="shared" si="2"/>
        <v>40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11</v>
      </c>
      <c r="N7" s="24">
        <f t="shared" si="6"/>
        <v>26.82926829268293</v>
      </c>
      <c r="O7" s="23">
        <v>30</v>
      </c>
      <c r="P7" s="26">
        <f t="shared" si="7"/>
        <v>73.17073170731707</v>
      </c>
      <c r="Q7" s="25">
        <f t="shared" si="8"/>
        <v>41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86.66666666666667</v>
      </c>
      <c r="E9" s="23">
        <v>2</v>
      </c>
      <c r="F9" s="24">
        <f t="shared" si="1"/>
        <v>13.333333333333334</v>
      </c>
      <c r="G9" s="25">
        <f t="shared" si="2"/>
        <v>15</v>
      </c>
      <c r="H9" s="23">
        <v>0</v>
      </c>
      <c r="I9" s="24">
        <f t="shared" si="3"/>
        <v>0</v>
      </c>
      <c r="J9" s="23">
        <v>2</v>
      </c>
      <c r="K9" s="24">
        <f t="shared" si="4"/>
        <v>100</v>
      </c>
      <c r="L9" s="25">
        <f t="shared" si="5"/>
        <v>2</v>
      </c>
      <c r="M9" s="23">
        <v>13</v>
      </c>
      <c r="N9" s="24">
        <f t="shared" si="6"/>
        <v>76.47058823529412</v>
      </c>
      <c r="O9" s="23">
        <v>4</v>
      </c>
      <c r="P9" s="26">
        <f t="shared" si="7"/>
        <v>23.52941176470588</v>
      </c>
      <c r="Q9" s="25">
        <f t="shared" si="8"/>
        <v>17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f>C10+H10</f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9</v>
      </c>
      <c r="F12" s="24">
        <f t="shared" si="1"/>
        <v>100</v>
      </c>
      <c r="G12" s="25">
        <f t="shared" si="2"/>
        <v>9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9</v>
      </c>
      <c r="P12" s="26">
        <f t="shared" si="7"/>
        <v>100</v>
      </c>
      <c r="Q12" s="25">
        <f t="shared" si="8"/>
        <v>9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46</v>
      </c>
      <c r="F13" s="24">
        <f t="shared" si="1"/>
        <v>100</v>
      </c>
      <c r="G13" s="25">
        <f t="shared" si="2"/>
        <v>46</v>
      </c>
      <c r="H13" s="23">
        <v>1</v>
      </c>
      <c r="I13" s="24">
        <f t="shared" si="3"/>
        <v>33.33333333333333</v>
      </c>
      <c r="J13" s="23">
        <v>2</v>
      </c>
      <c r="K13" s="24">
        <f t="shared" si="4"/>
        <v>66.66666666666666</v>
      </c>
      <c r="L13" s="25">
        <f t="shared" si="5"/>
        <v>3</v>
      </c>
      <c r="M13" s="23">
        <v>1</v>
      </c>
      <c r="N13" s="24">
        <f t="shared" si="6"/>
        <v>2.0408163265306123</v>
      </c>
      <c r="O13" s="23">
        <v>48</v>
      </c>
      <c r="P13" s="26">
        <f t="shared" si="7"/>
        <v>97.95918367346938</v>
      </c>
      <c r="Q13" s="25">
        <f t="shared" si="8"/>
        <v>49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5</v>
      </c>
      <c r="F14" s="24">
        <f t="shared" si="1"/>
        <v>100</v>
      </c>
      <c r="G14" s="25">
        <f t="shared" si="2"/>
        <v>5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5</v>
      </c>
      <c r="P14" s="26">
        <f t="shared" si="7"/>
        <v>100</v>
      </c>
      <c r="Q14" s="25">
        <f t="shared" si="8"/>
        <v>5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64</v>
      </c>
      <c r="F15" s="24">
        <f t="shared" si="1"/>
        <v>100</v>
      </c>
      <c r="G15" s="25">
        <f t="shared" si="2"/>
        <v>64</v>
      </c>
      <c r="H15" s="23">
        <v>0</v>
      </c>
      <c r="I15" s="24">
        <f t="shared" si="3"/>
        <v>0</v>
      </c>
      <c r="J15" s="23">
        <v>2</v>
      </c>
      <c r="K15" s="24">
        <f t="shared" si="4"/>
        <v>100</v>
      </c>
      <c r="L15" s="25">
        <f t="shared" si="5"/>
        <v>2</v>
      </c>
      <c r="M15" s="23">
        <v>0</v>
      </c>
      <c r="N15" s="24">
        <f t="shared" si="6"/>
        <v>0</v>
      </c>
      <c r="O15" s="23">
        <v>66</v>
      </c>
      <c r="P15" s="26">
        <f t="shared" si="7"/>
        <v>100</v>
      </c>
      <c r="Q15" s="25">
        <f t="shared" si="8"/>
        <v>66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14</v>
      </c>
      <c r="F16" s="24">
        <f t="shared" si="1"/>
        <v>100</v>
      </c>
      <c r="G16" s="25">
        <f t="shared" si="2"/>
        <v>14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14</v>
      </c>
      <c r="P16" s="26">
        <f t="shared" si="7"/>
        <v>100</v>
      </c>
      <c r="Q16" s="25">
        <f t="shared" si="8"/>
        <v>14</v>
      </c>
    </row>
    <row r="17" spans="1:17" ht="15" customHeight="1">
      <c r="A17" s="27"/>
      <c r="B17" s="28" t="s">
        <v>20</v>
      </c>
      <c r="C17" s="29">
        <v>7</v>
      </c>
      <c r="D17" s="30">
        <f t="shared" si="0"/>
        <v>29.166666666666668</v>
      </c>
      <c r="E17" s="29">
        <v>17</v>
      </c>
      <c r="F17" s="30">
        <f t="shared" si="1"/>
        <v>70.83333333333334</v>
      </c>
      <c r="G17" s="31">
        <f t="shared" si="2"/>
        <v>24</v>
      </c>
      <c r="H17" s="29">
        <v>1</v>
      </c>
      <c r="I17" s="30">
        <f t="shared" si="3"/>
        <v>50</v>
      </c>
      <c r="J17" s="29">
        <v>1</v>
      </c>
      <c r="K17" s="30">
        <f t="shared" si="4"/>
        <v>50</v>
      </c>
      <c r="L17" s="31">
        <f t="shared" si="5"/>
        <v>2</v>
      </c>
      <c r="M17" s="29">
        <v>8</v>
      </c>
      <c r="N17" s="30">
        <f t="shared" si="6"/>
        <v>30.76923076923077</v>
      </c>
      <c r="O17" s="29">
        <v>18</v>
      </c>
      <c r="P17" s="32">
        <f t="shared" si="7"/>
        <v>69.23076923076923</v>
      </c>
      <c r="Q17" s="31">
        <f t="shared" si="8"/>
        <v>26</v>
      </c>
    </row>
    <row r="18" spans="1:17" s="39" customFormat="1" ht="15" customHeight="1">
      <c r="A18" s="33"/>
      <c r="B18" s="34" t="s">
        <v>21</v>
      </c>
      <c r="C18" s="35">
        <f>SUM(C5:C17)</f>
        <v>971</v>
      </c>
      <c r="D18" s="36">
        <f t="shared" si="0"/>
        <v>58.35336538461539</v>
      </c>
      <c r="E18" s="35">
        <f>SUM(E5:E17)</f>
        <v>693</v>
      </c>
      <c r="F18" s="36">
        <f t="shared" si="1"/>
        <v>41.64663461538461</v>
      </c>
      <c r="G18" s="37">
        <f t="shared" si="2"/>
        <v>1664</v>
      </c>
      <c r="H18" s="35">
        <f>SUM(H5:H17)</f>
        <v>118</v>
      </c>
      <c r="I18" s="36">
        <f t="shared" si="3"/>
        <v>57.00483091787439</v>
      </c>
      <c r="J18" s="35">
        <f>SUM(J5:J17)</f>
        <v>89</v>
      </c>
      <c r="K18" s="36">
        <f t="shared" si="4"/>
        <v>42.99516908212561</v>
      </c>
      <c r="L18" s="37">
        <f t="shared" si="5"/>
        <v>207</v>
      </c>
      <c r="M18" s="35">
        <f>SUM(M5:M17)</f>
        <v>1089</v>
      </c>
      <c r="N18" s="36">
        <f t="shared" si="6"/>
        <v>58.20416889363976</v>
      </c>
      <c r="O18" s="35">
        <f>SUM(O5:O17)</f>
        <v>782</v>
      </c>
      <c r="P18" s="38">
        <f t="shared" si="7"/>
        <v>41.79583110636024</v>
      </c>
      <c r="Q18" s="37">
        <f t="shared" si="8"/>
        <v>1871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12:30&amp;ROffenbach</oddHeader>
    <oddFooter>&amp;R&amp;10Tabelle 51.2 mw</oddFooter>
  </headerFooter>
  <legacyDrawing r:id="rId2"/>
  <oleObjects>
    <oleObject progId="Word.Document.8" shapeId="813206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927</v>
      </c>
      <c r="D5" s="24">
        <f aca="true" t="shared" si="0" ref="D5:D18">IF(C5+E5&lt;&gt;0,100*(C5/(C5+E5)),".")</f>
        <v>66.59482758620689</v>
      </c>
      <c r="E5" s="23">
        <v>465</v>
      </c>
      <c r="F5" s="24">
        <f aca="true" t="shared" si="1" ref="F5:F18">IF(E5+C5&lt;&gt;0,100*(E5/(E5+C5)),".")</f>
        <v>33.4051724137931</v>
      </c>
      <c r="G5" s="25">
        <f aca="true" t="shared" si="2" ref="G5:G18">E5+C5</f>
        <v>1392</v>
      </c>
      <c r="H5" s="23">
        <v>99</v>
      </c>
      <c r="I5" s="24">
        <f aca="true" t="shared" si="3" ref="I5:I18">IF(H5+J5&lt;&gt;0,100*(H5/(H5+J5)),".")</f>
        <v>44.5945945945946</v>
      </c>
      <c r="J5" s="23">
        <v>123</v>
      </c>
      <c r="K5" s="24">
        <f aca="true" t="shared" si="4" ref="K5:K18">IF(J5+H5&lt;&gt;0,100*(J5/(J5+H5)),".")</f>
        <v>55.4054054054054</v>
      </c>
      <c r="L5" s="25">
        <f aca="true" t="shared" si="5" ref="L5:L18">J5+H5</f>
        <v>222</v>
      </c>
      <c r="M5" s="23">
        <v>1026</v>
      </c>
      <c r="N5" s="24">
        <f aca="true" t="shared" si="6" ref="N5:N18">IF(M5+O5&lt;&gt;0,100*(M5/(M5+O5)),".")</f>
        <v>63.56877323420075</v>
      </c>
      <c r="O5" s="23">
        <v>588</v>
      </c>
      <c r="P5" s="26">
        <f aca="true" t="shared" si="7" ref="P5:P18">IF(O5+M5&lt;&gt;0,100*(O5/(O5+M5)),".")</f>
        <v>36.43122676579926</v>
      </c>
      <c r="Q5" s="25">
        <f aca="true" t="shared" si="8" ref="Q5:Q18">O5+M5</f>
        <v>1614</v>
      </c>
    </row>
    <row r="6" spans="1:17" ht="15" customHeight="1">
      <c r="A6" s="21"/>
      <c r="B6" s="22" t="s">
        <v>9</v>
      </c>
      <c r="C6" s="23">
        <v>375</v>
      </c>
      <c r="D6" s="24">
        <f t="shared" si="0"/>
        <v>76.53061224489795</v>
      </c>
      <c r="E6" s="23">
        <v>115</v>
      </c>
      <c r="F6" s="24">
        <f t="shared" si="1"/>
        <v>23.46938775510204</v>
      </c>
      <c r="G6" s="25">
        <f t="shared" si="2"/>
        <v>490</v>
      </c>
      <c r="H6" s="23">
        <v>72</v>
      </c>
      <c r="I6" s="24">
        <f t="shared" si="3"/>
        <v>72.72727272727273</v>
      </c>
      <c r="J6" s="23">
        <v>27</v>
      </c>
      <c r="K6" s="24">
        <f t="shared" si="4"/>
        <v>27.27272727272727</v>
      </c>
      <c r="L6" s="25">
        <f t="shared" si="5"/>
        <v>99</v>
      </c>
      <c r="M6" s="23">
        <v>447</v>
      </c>
      <c r="N6" s="24">
        <f t="shared" si="6"/>
        <v>75.89134125636672</v>
      </c>
      <c r="O6" s="23">
        <v>142</v>
      </c>
      <c r="P6" s="26">
        <f t="shared" si="7"/>
        <v>24.108658743633278</v>
      </c>
      <c r="Q6" s="25">
        <f t="shared" si="8"/>
        <v>589</v>
      </c>
    </row>
    <row r="7" spans="1:17" ht="15" customHeight="1">
      <c r="A7" s="21"/>
      <c r="B7" s="22" t="s">
        <v>10</v>
      </c>
      <c r="C7" s="23">
        <v>25</v>
      </c>
      <c r="D7" s="24">
        <f t="shared" si="0"/>
        <v>50</v>
      </c>
      <c r="E7" s="23">
        <v>25</v>
      </c>
      <c r="F7" s="24">
        <f t="shared" si="1"/>
        <v>50</v>
      </c>
      <c r="G7" s="25">
        <f t="shared" si="2"/>
        <v>50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25</v>
      </c>
      <c r="N7" s="24">
        <f t="shared" si="6"/>
        <v>50</v>
      </c>
      <c r="O7" s="23">
        <v>25</v>
      </c>
      <c r="P7" s="26">
        <f t="shared" si="7"/>
        <v>50</v>
      </c>
      <c r="Q7" s="25">
        <f t="shared" si="8"/>
        <v>50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25</v>
      </c>
      <c r="D9" s="24">
        <f t="shared" si="0"/>
        <v>71.42857142857143</v>
      </c>
      <c r="E9" s="23">
        <v>10</v>
      </c>
      <c r="F9" s="24">
        <f t="shared" si="1"/>
        <v>28.57142857142857</v>
      </c>
      <c r="G9" s="25">
        <f t="shared" si="2"/>
        <v>35</v>
      </c>
      <c r="H9" s="23">
        <v>3</v>
      </c>
      <c r="I9" s="24">
        <f t="shared" si="3"/>
        <v>50</v>
      </c>
      <c r="J9" s="23">
        <v>3</v>
      </c>
      <c r="K9" s="24">
        <f t="shared" si="4"/>
        <v>50</v>
      </c>
      <c r="L9" s="25">
        <f t="shared" si="5"/>
        <v>6</v>
      </c>
      <c r="M9" s="23">
        <v>28</v>
      </c>
      <c r="N9" s="24">
        <f t="shared" si="6"/>
        <v>68.29268292682927</v>
      </c>
      <c r="O9" s="23">
        <v>13</v>
      </c>
      <c r="P9" s="26">
        <f t="shared" si="7"/>
        <v>31.70731707317073</v>
      </c>
      <c r="Q9" s="25">
        <f t="shared" si="8"/>
        <v>41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12</v>
      </c>
      <c r="F10" s="24">
        <f t="shared" si="1"/>
        <v>100</v>
      </c>
      <c r="G10" s="25">
        <f t="shared" si="2"/>
        <v>12</v>
      </c>
      <c r="H10" s="23">
        <v>0</v>
      </c>
      <c r="I10" s="24">
        <f t="shared" si="3"/>
        <v>0</v>
      </c>
      <c r="J10" s="23">
        <v>2</v>
      </c>
      <c r="K10" s="24">
        <f t="shared" si="4"/>
        <v>100</v>
      </c>
      <c r="L10" s="25">
        <f t="shared" si="5"/>
        <v>2</v>
      </c>
      <c r="M10" s="23">
        <v>0</v>
      </c>
      <c r="N10" s="24">
        <f t="shared" si="6"/>
        <v>0</v>
      </c>
      <c r="O10" s="23">
        <v>14</v>
      </c>
      <c r="P10" s="26">
        <f t="shared" si="7"/>
        <v>100</v>
      </c>
      <c r="Q10" s="25">
        <f t="shared" si="8"/>
        <v>14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7</v>
      </c>
      <c r="F12" s="24">
        <f t="shared" si="1"/>
        <v>100</v>
      </c>
      <c r="G12" s="25">
        <f t="shared" si="2"/>
        <v>7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7</v>
      </c>
      <c r="P12" s="26">
        <f t="shared" si="7"/>
        <v>100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58</v>
      </c>
      <c r="F13" s="24">
        <f t="shared" si="1"/>
        <v>100</v>
      </c>
      <c r="G13" s="25">
        <f t="shared" si="2"/>
        <v>58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0</v>
      </c>
      <c r="N13" s="24">
        <f t="shared" si="6"/>
        <v>0</v>
      </c>
      <c r="O13" s="23">
        <v>59</v>
      </c>
      <c r="P13" s="26">
        <f t="shared" si="7"/>
        <v>100</v>
      </c>
      <c r="Q13" s="25">
        <f t="shared" si="8"/>
        <v>59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2"/>
        <v>1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</v>
      </c>
      <c r="P14" s="26">
        <f t="shared" si="7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2.7777777777777777</v>
      </c>
      <c r="E15" s="23">
        <v>35</v>
      </c>
      <c r="F15" s="24">
        <f t="shared" si="1"/>
        <v>97.22222222222221</v>
      </c>
      <c r="G15" s="25">
        <f t="shared" si="2"/>
        <v>36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1</v>
      </c>
      <c r="N15" s="24">
        <f t="shared" si="6"/>
        <v>2.7027027027027026</v>
      </c>
      <c r="O15" s="23">
        <v>36</v>
      </c>
      <c r="P15" s="26">
        <f t="shared" si="7"/>
        <v>97.2972972972973</v>
      </c>
      <c r="Q15" s="25">
        <f t="shared" si="8"/>
        <v>37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5</v>
      </c>
      <c r="E16" s="23">
        <v>19</v>
      </c>
      <c r="F16" s="24">
        <f t="shared" si="1"/>
        <v>95</v>
      </c>
      <c r="G16" s="25">
        <f t="shared" si="2"/>
        <v>20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5</v>
      </c>
      <c r="O16" s="23">
        <v>19</v>
      </c>
      <c r="P16" s="26">
        <f t="shared" si="7"/>
        <v>95</v>
      </c>
      <c r="Q16" s="25">
        <f t="shared" si="8"/>
        <v>20</v>
      </c>
    </row>
    <row r="17" spans="1:17" ht="15" customHeight="1">
      <c r="A17" s="27"/>
      <c r="B17" s="28" t="s">
        <v>20</v>
      </c>
      <c r="C17" s="29">
        <v>7</v>
      </c>
      <c r="D17" s="30">
        <f t="shared" si="0"/>
        <v>41.17647058823529</v>
      </c>
      <c r="E17" s="29">
        <v>10</v>
      </c>
      <c r="F17" s="30">
        <f t="shared" si="1"/>
        <v>58.82352941176471</v>
      </c>
      <c r="G17" s="31">
        <f t="shared" si="2"/>
        <v>17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7</v>
      </c>
      <c r="N17" s="30">
        <f t="shared" si="6"/>
        <v>38.88888888888889</v>
      </c>
      <c r="O17" s="29">
        <v>11</v>
      </c>
      <c r="P17" s="32">
        <f t="shared" si="7"/>
        <v>61.111111111111114</v>
      </c>
      <c r="Q17" s="31">
        <f t="shared" si="8"/>
        <v>18</v>
      </c>
    </row>
    <row r="18" spans="1:17" s="39" customFormat="1" ht="15" customHeight="1">
      <c r="A18" s="33"/>
      <c r="B18" s="34" t="s">
        <v>21</v>
      </c>
      <c r="C18" s="35">
        <f>SUM(C5:C17)</f>
        <v>1361</v>
      </c>
      <c r="D18" s="36">
        <f t="shared" si="0"/>
        <v>64.25873465533523</v>
      </c>
      <c r="E18" s="35">
        <f>SUM(E5:E17)</f>
        <v>757</v>
      </c>
      <c r="F18" s="36">
        <f t="shared" si="1"/>
        <v>35.74126534466478</v>
      </c>
      <c r="G18" s="37">
        <f t="shared" si="2"/>
        <v>2118</v>
      </c>
      <c r="H18" s="35">
        <f>SUM(H5:H17)</f>
        <v>174</v>
      </c>
      <c r="I18" s="36">
        <f t="shared" si="3"/>
        <v>52.40963855421686</v>
      </c>
      <c r="J18" s="35">
        <f>SUM(J5:J17)</f>
        <v>158</v>
      </c>
      <c r="K18" s="36">
        <f t="shared" si="4"/>
        <v>47.59036144578313</v>
      </c>
      <c r="L18" s="37">
        <f t="shared" si="5"/>
        <v>332</v>
      </c>
      <c r="M18" s="35">
        <f>SUM(M5:M17)</f>
        <v>1535</v>
      </c>
      <c r="N18" s="36">
        <f t="shared" si="6"/>
        <v>62.65306122448979</v>
      </c>
      <c r="O18" s="35">
        <f>SUM(O5:O17)</f>
        <v>915</v>
      </c>
      <c r="P18" s="38">
        <f t="shared" si="7"/>
        <v>37.3469387755102</v>
      </c>
      <c r="Q18" s="37">
        <f t="shared" si="8"/>
        <v>2450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12:30&amp;RWetzlar</oddHeader>
    <oddFooter>&amp;R&amp;10Tabelle 51.2 mw</oddFooter>
  </headerFooter>
  <legacyDrawing r:id="rId2"/>
  <oleObjects>
    <oleObject progId="Word.Document.8" shapeId="813211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943</v>
      </c>
      <c r="D5" s="24">
        <f aca="true" t="shared" si="0" ref="D5:D18">IF(C5+E5&lt;&gt;0,100*(C5/(C5+E5)),".")</f>
        <v>53.97824842587292</v>
      </c>
      <c r="E5" s="23">
        <v>804</v>
      </c>
      <c r="F5" s="24">
        <f aca="true" t="shared" si="1" ref="F5:F18">IF(E5+C5&lt;&gt;0,100*(E5/(E5+C5)),".")</f>
        <v>46.02175157412707</v>
      </c>
      <c r="G5" s="25">
        <f aca="true" t="shared" si="2" ref="G5:G18">E5+C5</f>
        <v>1747</v>
      </c>
      <c r="H5" s="23">
        <v>119</v>
      </c>
      <c r="I5" s="24">
        <f aca="true" t="shared" si="3" ref="I5:I18">IF(H5+J5&lt;&gt;0,100*(H5/(H5+J5)),".")</f>
        <v>52.42290748898678</v>
      </c>
      <c r="J5" s="23">
        <v>108</v>
      </c>
      <c r="K5" s="24">
        <f aca="true" t="shared" si="4" ref="K5:K18">IF(J5+H5&lt;&gt;0,100*(J5/(J5+H5)),".")</f>
        <v>47.57709251101321</v>
      </c>
      <c r="L5" s="25">
        <f aca="true" t="shared" si="5" ref="L5:L18">J5+H5</f>
        <v>227</v>
      </c>
      <c r="M5" s="23">
        <v>1062</v>
      </c>
      <c r="N5" s="24">
        <f aca="true" t="shared" si="6" ref="N5:N18">IF(M5+O5&lt;&gt;0,100*(M5/(M5+O5)),".")</f>
        <v>53.799392097264445</v>
      </c>
      <c r="O5" s="23">
        <v>912</v>
      </c>
      <c r="P5" s="26">
        <f aca="true" t="shared" si="7" ref="P5:P18">IF(O5+M5&lt;&gt;0,100*(O5/(O5+M5)),".")</f>
        <v>46.20060790273556</v>
      </c>
      <c r="Q5" s="25">
        <f aca="true" t="shared" si="8" ref="Q5:Q18">O5+M5</f>
        <v>1974</v>
      </c>
    </row>
    <row r="6" spans="1:17" ht="15" customHeight="1">
      <c r="A6" s="21"/>
      <c r="B6" s="22" t="s">
        <v>9</v>
      </c>
      <c r="C6" s="23">
        <v>495</v>
      </c>
      <c r="D6" s="24">
        <f t="shared" si="0"/>
        <v>70.2127659574468</v>
      </c>
      <c r="E6" s="23">
        <v>210</v>
      </c>
      <c r="F6" s="24">
        <f t="shared" si="1"/>
        <v>29.78723404255319</v>
      </c>
      <c r="G6" s="25">
        <f t="shared" si="2"/>
        <v>705</v>
      </c>
      <c r="H6" s="23">
        <v>84</v>
      </c>
      <c r="I6" s="24">
        <f t="shared" si="3"/>
        <v>62.22222222222222</v>
      </c>
      <c r="J6" s="23">
        <v>51</v>
      </c>
      <c r="K6" s="24">
        <f t="shared" si="4"/>
        <v>37.77777777777778</v>
      </c>
      <c r="L6" s="25">
        <f t="shared" si="5"/>
        <v>135</v>
      </c>
      <c r="M6" s="23">
        <v>579</v>
      </c>
      <c r="N6" s="24">
        <f t="shared" si="6"/>
        <v>68.92857142857143</v>
      </c>
      <c r="O6" s="23">
        <v>261</v>
      </c>
      <c r="P6" s="26">
        <f t="shared" si="7"/>
        <v>31.071428571428573</v>
      </c>
      <c r="Q6" s="25">
        <f t="shared" si="8"/>
        <v>840</v>
      </c>
    </row>
    <row r="7" spans="1:17" ht="15" customHeight="1">
      <c r="A7" s="21"/>
      <c r="B7" s="22" t="s">
        <v>10</v>
      </c>
      <c r="C7" s="23">
        <v>45</v>
      </c>
      <c r="D7" s="24">
        <f t="shared" si="0"/>
        <v>31.914893617021278</v>
      </c>
      <c r="E7" s="23">
        <v>96</v>
      </c>
      <c r="F7" s="24">
        <f t="shared" si="1"/>
        <v>68.08510638297872</v>
      </c>
      <c r="G7" s="25">
        <f t="shared" si="2"/>
        <v>141</v>
      </c>
      <c r="H7" s="23">
        <v>1</v>
      </c>
      <c r="I7" s="24">
        <f t="shared" si="3"/>
        <v>50</v>
      </c>
      <c r="J7" s="23">
        <v>1</v>
      </c>
      <c r="K7" s="24">
        <f t="shared" si="4"/>
        <v>50</v>
      </c>
      <c r="L7" s="25">
        <f t="shared" si="5"/>
        <v>2</v>
      </c>
      <c r="M7" s="23">
        <v>46</v>
      </c>
      <c r="N7" s="24">
        <f t="shared" si="6"/>
        <v>32.16783216783217</v>
      </c>
      <c r="O7" s="23">
        <v>97</v>
      </c>
      <c r="P7" s="26">
        <f t="shared" si="7"/>
        <v>67.83216783216784</v>
      </c>
      <c r="Q7" s="25">
        <f t="shared" si="8"/>
        <v>143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67</v>
      </c>
      <c r="D9" s="24">
        <f t="shared" si="0"/>
        <v>75.28089887640449</v>
      </c>
      <c r="E9" s="23">
        <v>22</v>
      </c>
      <c r="F9" s="24">
        <f t="shared" si="1"/>
        <v>24.719101123595504</v>
      </c>
      <c r="G9" s="25">
        <f t="shared" si="2"/>
        <v>89</v>
      </c>
      <c r="H9" s="23">
        <v>7</v>
      </c>
      <c r="I9" s="24">
        <f t="shared" si="3"/>
        <v>46.666666666666664</v>
      </c>
      <c r="J9" s="23">
        <v>8</v>
      </c>
      <c r="K9" s="24">
        <f t="shared" si="4"/>
        <v>53.333333333333336</v>
      </c>
      <c r="L9" s="25">
        <f t="shared" si="5"/>
        <v>15</v>
      </c>
      <c r="M9" s="23">
        <v>74</v>
      </c>
      <c r="N9" s="24">
        <f t="shared" si="6"/>
        <v>71.15384615384616</v>
      </c>
      <c r="O9" s="23">
        <v>30</v>
      </c>
      <c r="P9" s="26">
        <f t="shared" si="7"/>
        <v>28.846153846153843</v>
      </c>
      <c r="Q9" s="25">
        <f t="shared" si="8"/>
        <v>104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f>C10+H10</f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15</v>
      </c>
      <c r="F12" s="24">
        <f t="shared" si="1"/>
        <v>100</v>
      </c>
      <c r="G12" s="25">
        <f t="shared" si="2"/>
        <v>15</v>
      </c>
      <c r="H12" s="23">
        <v>0</v>
      </c>
      <c r="I12" s="24">
        <f t="shared" si="3"/>
        <v>0</v>
      </c>
      <c r="J12" s="23">
        <v>1</v>
      </c>
      <c r="K12" s="24">
        <f t="shared" si="4"/>
        <v>100</v>
      </c>
      <c r="L12" s="25">
        <f t="shared" si="5"/>
        <v>1</v>
      </c>
      <c r="M12" s="23">
        <v>0</v>
      </c>
      <c r="N12" s="24">
        <f t="shared" si="6"/>
        <v>0</v>
      </c>
      <c r="O12" s="23">
        <v>16</v>
      </c>
      <c r="P12" s="26">
        <f t="shared" si="7"/>
        <v>100</v>
      </c>
      <c r="Q12" s="25">
        <f t="shared" si="8"/>
        <v>16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1.1494252873563218</v>
      </c>
      <c r="E13" s="23">
        <v>86</v>
      </c>
      <c r="F13" s="24">
        <f t="shared" si="1"/>
        <v>98.85057471264368</v>
      </c>
      <c r="G13" s="25">
        <f t="shared" si="2"/>
        <v>87</v>
      </c>
      <c r="H13" s="23">
        <v>0</v>
      </c>
      <c r="I13" s="24">
        <f t="shared" si="3"/>
        <v>0</v>
      </c>
      <c r="J13" s="23">
        <v>5</v>
      </c>
      <c r="K13" s="24">
        <f t="shared" si="4"/>
        <v>100</v>
      </c>
      <c r="L13" s="25">
        <f t="shared" si="5"/>
        <v>5</v>
      </c>
      <c r="M13" s="23">
        <v>1</v>
      </c>
      <c r="N13" s="24">
        <f t="shared" si="6"/>
        <v>1.0869565217391304</v>
      </c>
      <c r="O13" s="23">
        <v>91</v>
      </c>
      <c r="P13" s="26">
        <f t="shared" si="7"/>
        <v>98.91304347826086</v>
      </c>
      <c r="Q13" s="25">
        <f t="shared" si="8"/>
        <v>92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13</v>
      </c>
      <c r="F14" s="24">
        <f t="shared" si="1"/>
        <v>100</v>
      </c>
      <c r="G14" s="25">
        <f t="shared" si="2"/>
        <v>13</v>
      </c>
      <c r="H14" s="23">
        <v>0</v>
      </c>
      <c r="I14" s="24">
        <f t="shared" si="3"/>
        <v>0</v>
      </c>
      <c r="J14" s="23">
        <v>4</v>
      </c>
      <c r="K14" s="24">
        <f t="shared" si="4"/>
        <v>100</v>
      </c>
      <c r="L14" s="25">
        <f t="shared" si="5"/>
        <v>4</v>
      </c>
      <c r="M14" s="23">
        <v>0</v>
      </c>
      <c r="N14" s="24">
        <f t="shared" si="6"/>
        <v>0</v>
      </c>
      <c r="O14" s="23">
        <v>17</v>
      </c>
      <c r="P14" s="26">
        <f t="shared" si="7"/>
        <v>100</v>
      </c>
      <c r="Q14" s="25">
        <f t="shared" si="8"/>
        <v>17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61</v>
      </c>
      <c r="F15" s="24">
        <f t="shared" si="1"/>
        <v>100</v>
      </c>
      <c r="G15" s="25">
        <f t="shared" si="2"/>
        <v>61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0</v>
      </c>
      <c r="N15" s="24">
        <f t="shared" si="6"/>
        <v>0</v>
      </c>
      <c r="O15" s="23">
        <v>62</v>
      </c>
      <c r="P15" s="26">
        <f t="shared" si="7"/>
        <v>100</v>
      </c>
      <c r="Q15" s="25">
        <f t="shared" si="8"/>
        <v>62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4.545454545454546</v>
      </c>
      <c r="E16" s="23">
        <v>42</v>
      </c>
      <c r="F16" s="24">
        <f t="shared" si="1"/>
        <v>95.45454545454545</v>
      </c>
      <c r="G16" s="25">
        <f t="shared" si="2"/>
        <v>44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2</v>
      </c>
      <c r="N16" s="24">
        <f t="shared" si="6"/>
        <v>4.545454545454546</v>
      </c>
      <c r="O16" s="23">
        <v>42</v>
      </c>
      <c r="P16" s="26">
        <f t="shared" si="7"/>
        <v>95.45454545454545</v>
      </c>
      <c r="Q16" s="25">
        <f t="shared" si="8"/>
        <v>44</v>
      </c>
    </row>
    <row r="17" spans="1:17" ht="15" customHeight="1">
      <c r="A17" s="27"/>
      <c r="B17" s="28" t="s">
        <v>20</v>
      </c>
      <c r="C17" s="29">
        <v>9</v>
      </c>
      <c r="D17" s="30">
        <f t="shared" si="0"/>
        <v>25.71428571428571</v>
      </c>
      <c r="E17" s="29">
        <v>26</v>
      </c>
      <c r="F17" s="30">
        <f t="shared" si="1"/>
        <v>74.28571428571429</v>
      </c>
      <c r="G17" s="31">
        <f t="shared" si="2"/>
        <v>35</v>
      </c>
      <c r="H17" s="29">
        <v>1</v>
      </c>
      <c r="I17" s="30">
        <f t="shared" si="3"/>
        <v>50</v>
      </c>
      <c r="J17" s="29">
        <v>1</v>
      </c>
      <c r="K17" s="30">
        <f t="shared" si="4"/>
        <v>50</v>
      </c>
      <c r="L17" s="31">
        <f t="shared" si="5"/>
        <v>2</v>
      </c>
      <c r="M17" s="29">
        <v>10</v>
      </c>
      <c r="N17" s="30">
        <f t="shared" si="6"/>
        <v>27.027027027027028</v>
      </c>
      <c r="O17" s="29">
        <v>27</v>
      </c>
      <c r="P17" s="32">
        <f t="shared" si="7"/>
        <v>72.97297297297297</v>
      </c>
      <c r="Q17" s="31">
        <f t="shared" si="8"/>
        <v>37</v>
      </c>
    </row>
    <row r="18" spans="1:17" s="39" customFormat="1" ht="15" customHeight="1">
      <c r="A18" s="33"/>
      <c r="B18" s="34" t="s">
        <v>21</v>
      </c>
      <c r="C18" s="35">
        <f>SUM(C5:C17)</f>
        <v>1562</v>
      </c>
      <c r="D18" s="36">
        <f t="shared" si="0"/>
        <v>53.18352059925093</v>
      </c>
      <c r="E18" s="35">
        <f>SUM(E5:E17)</f>
        <v>1375</v>
      </c>
      <c r="F18" s="36">
        <f t="shared" si="1"/>
        <v>46.81647940074906</v>
      </c>
      <c r="G18" s="37">
        <f t="shared" si="2"/>
        <v>2937</v>
      </c>
      <c r="H18" s="35">
        <f>SUM(H5:H17)</f>
        <v>212</v>
      </c>
      <c r="I18" s="36">
        <f t="shared" si="3"/>
        <v>54.08163265306123</v>
      </c>
      <c r="J18" s="35">
        <f>SUM(J5:J17)</f>
        <v>180</v>
      </c>
      <c r="K18" s="36">
        <f t="shared" si="4"/>
        <v>45.91836734693878</v>
      </c>
      <c r="L18" s="37">
        <f t="shared" si="5"/>
        <v>392</v>
      </c>
      <c r="M18" s="35">
        <f>SUM(M5:M17)</f>
        <v>1774</v>
      </c>
      <c r="N18" s="36">
        <f t="shared" si="6"/>
        <v>53.289276058876546</v>
      </c>
      <c r="O18" s="35">
        <f>SUM(O5:O17)</f>
        <v>1555</v>
      </c>
      <c r="P18" s="38">
        <f t="shared" si="7"/>
        <v>46.71072394112346</v>
      </c>
      <c r="Q18" s="37">
        <f t="shared" si="8"/>
        <v>3329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12:30&amp;RWiesbaden</oddHeader>
    <oddFooter>&amp;R&amp;10Tabelle 51.2 mw</oddFooter>
  </headerFooter>
  <legacyDrawing r:id="rId2"/>
  <oleObjects>
    <oleObject progId="Word.Document.8" shapeId="81321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1814</v>
      </c>
      <c r="D5" s="24">
        <f aca="true" t="shared" si="0" ref="D5:D18">IF(C5+E5&lt;&gt;0,100*(C5/(C5+E5)),".")</f>
        <v>59.30042497548218</v>
      </c>
      <c r="E5" s="23">
        <v>1245</v>
      </c>
      <c r="F5" s="24">
        <f aca="true" t="shared" si="1" ref="F5:F18">IF(E5+C5&lt;&gt;0,100*(E5/(E5+C5)),".")</f>
        <v>40.69957502451781</v>
      </c>
      <c r="G5" s="25">
        <f aca="true" t="shared" si="2" ref="G5:G18">E5+C5</f>
        <v>3059</v>
      </c>
      <c r="H5" s="23">
        <v>179</v>
      </c>
      <c r="I5" s="24">
        <f aca="true" t="shared" si="3" ref="I5:I18">IF(H5+J5&lt;&gt;0,100*(H5/(H5+J5)),".")</f>
        <v>47.10526315789474</v>
      </c>
      <c r="J5" s="23">
        <v>201</v>
      </c>
      <c r="K5" s="24">
        <f aca="true" t="shared" si="4" ref="K5:K18">IF(J5+H5&lt;&gt;0,100*(J5/(J5+H5)),".")</f>
        <v>52.89473684210526</v>
      </c>
      <c r="L5" s="25">
        <f aca="true" t="shared" si="5" ref="L5:L18">J5+H5</f>
        <v>380</v>
      </c>
      <c r="M5" s="23">
        <v>1993</v>
      </c>
      <c r="N5" s="24">
        <f aca="true" t="shared" si="6" ref="N5:N18">IF(M5+O5&lt;&gt;0,100*(M5/(M5+O5)),".")</f>
        <v>57.952893282931086</v>
      </c>
      <c r="O5" s="23">
        <v>1446</v>
      </c>
      <c r="P5" s="26">
        <f aca="true" t="shared" si="7" ref="P5:P18">IF(O5+M5&lt;&gt;0,100*(O5/(O5+M5)),".")</f>
        <v>42.047106717068914</v>
      </c>
      <c r="Q5" s="25">
        <f aca="true" t="shared" si="8" ref="Q5:Q18">O5+M5</f>
        <v>3439</v>
      </c>
    </row>
    <row r="6" spans="1:17" ht="15" customHeight="1">
      <c r="A6" s="21"/>
      <c r="B6" s="22" t="s">
        <v>9</v>
      </c>
      <c r="C6" s="23">
        <v>1247</v>
      </c>
      <c r="D6" s="24">
        <f t="shared" si="0"/>
        <v>73.22372284204344</v>
      </c>
      <c r="E6" s="23">
        <v>456</v>
      </c>
      <c r="F6" s="24">
        <f t="shared" si="1"/>
        <v>26.776277157956546</v>
      </c>
      <c r="G6" s="25">
        <f t="shared" si="2"/>
        <v>1703</v>
      </c>
      <c r="H6" s="23">
        <v>246</v>
      </c>
      <c r="I6" s="24">
        <f t="shared" si="3"/>
        <v>70.08547008547008</v>
      </c>
      <c r="J6" s="23">
        <v>105</v>
      </c>
      <c r="K6" s="24">
        <f t="shared" si="4"/>
        <v>29.914529914529915</v>
      </c>
      <c r="L6" s="25">
        <f t="shared" si="5"/>
        <v>351</v>
      </c>
      <c r="M6" s="23">
        <v>1493</v>
      </c>
      <c r="N6" s="24">
        <f t="shared" si="6"/>
        <v>72.68743914313535</v>
      </c>
      <c r="O6" s="23">
        <v>561</v>
      </c>
      <c r="P6" s="26">
        <f t="shared" si="7"/>
        <v>27.312560856864653</v>
      </c>
      <c r="Q6" s="25">
        <f t="shared" si="8"/>
        <v>2054</v>
      </c>
    </row>
    <row r="7" spans="1:17" ht="15" customHeight="1">
      <c r="A7" s="21"/>
      <c r="B7" s="22" t="s">
        <v>10</v>
      </c>
      <c r="C7" s="23">
        <v>61</v>
      </c>
      <c r="D7" s="24">
        <f t="shared" si="0"/>
        <v>36.30952380952381</v>
      </c>
      <c r="E7" s="23">
        <v>107</v>
      </c>
      <c r="F7" s="24">
        <f t="shared" si="1"/>
        <v>63.69047619047619</v>
      </c>
      <c r="G7" s="25">
        <f t="shared" si="2"/>
        <v>168</v>
      </c>
      <c r="H7" s="23">
        <v>1</v>
      </c>
      <c r="I7" s="24">
        <f t="shared" si="3"/>
        <v>33.33333333333333</v>
      </c>
      <c r="J7" s="23">
        <v>2</v>
      </c>
      <c r="K7" s="24">
        <f t="shared" si="4"/>
        <v>66.66666666666666</v>
      </c>
      <c r="L7" s="25">
        <f t="shared" si="5"/>
        <v>3</v>
      </c>
      <c r="M7" s="23">
        <v>62</v>
      </c>
      <c r="N7" s="24">
        <f t="shared" si="6"/>
        <v>36.25730994152047</v>
      </c>
      <c r="O7" s="23">
        <v>109</v>
      </c>
      <c r="P7" s="26">
        <f t="shared" si="7"/>
        <v>63.74269005847953</v>
      </c>
      <c r="Q7" s="25">
        <f t="shared" si="8"/>
        <v>171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70</v>
      </c>
      <c r="D9" s="24">
        <f t="shared" si="0"/>
        <v>77.77777777777779</v>
      </c>
      <c r="E9" s="23">
        <v>20</v>
      </c>
      <c r="F9" s="24">
        <f t="shared" si="1"/>
        <v>22.22222222222222</v>
      </c>
      <c r="G9" s="25">
        <f t="shared" si="2"/>
        <v>90</v>
      </c>
      <c r="H9" s="23">
        <v>8</v>
      </c>
      <c r="I9" s="24">
        <f t="shared" si="3"/>
        <v>42.10526315789473</v>
      </c>
      <c r="J9" s="23">
        <v>11</v>
      </c>
      <c r="K9" s="24">
        <f t="shared" si="4"/>
        <v>57.89473684210527</v>
      </c>
      <c r="L9" s="25">
        <f t="shared" si="5"/>
        <v>19</v>
      </c>
      <c r="M9" s="23">
        <v>78</v>
      </c>
      <c r="N9" s="24">
        <f t="shared" si="6"/>
        <v>71.55963302752293</v>
      </c>
      <c r="O9" s="23">
        <v>31</v>
      </c>
      <c r="P9" s="26">
        <f t="shared" si="7"/>
        <v>28.440366972477065</v>
      </c>
      <c r="Q9" s="25">
        <f t="shared" si="8"/>
        <v>109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</v>
      </c>
      <c r="F10" s="24">
        <f t="shared" si="1"/>
        <v>100</v>
      </c>
      <c r="G10" s="25">
        <f t="shared" si="2"/>
        <v>1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1</v>
      </c>
      <c r="P10" s="26">
        <f t="shared" si="7"/>
        <v>100</v>
      </c>
      <c r="Q10" s="25">
        <f t="shared" si="8"/>
        <v>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46</v>
      </c>
      <c r="F12" s="24">
        <f t="shared" si="1"/>
        <v>100</v>
      </c>
      <c r="G12" s="25">
        <f t="shared" si="2"/>
        <v>46</v>
      </c>
      <c r="H12" s="23">
        <v>1</v>
      </c>
      <c r="I12" s="24">
        <f t="shared" si="3"/>
        <v>50</v>
      </c>
      <c r="J12" s="23">
        <v>1</v>
      </c>
      <c r="K12" s="24">
        <f t="shared" si="4"/>
        <v>50</v>
      </c>
      <c r="L12" s="25">
        <f t="shared" si="5"/>
        <v>2</v>
      </c>
      <c r="M12" s="23">
        <v>1</v>
      </c>
      <c r="N12" s="24">
        <f t="shared" si="6"/>
        <v>2.083333333333333</v>
      </c>
      <c r="O12" s="23">
        <v>47</v>
      </c>
      <c r="P12" s="26">
        <f t="shared" si="7"/>
        <v>97.91666666666666</v>
      </c>
      <c r="Q12" s="25">
        <f t="shared" si="8"/>
        <v>48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0.7751937984496124</v>
      </c>
      <c r="E13" s="23">
        <v>128</v>
      </c>
      <c r="F13" s="24">
        <f t="shared" si="1"/>
        <v>99.2248062015504</v>
      </c>
      <c r="G13" s="25">
        <f t="shared" si="2"/>
        <v>129</v>
      </c>
      <c r="H13" s="23">
        <v>0</v>
      </c>
      <c r="I13" s="24">
        <f t="shared" si="3"/>
        <v>0</v>
      </c>
      <c r="J13" s="23">
        <v>8</v>
      </c>
      <c r="K13" s="24">
        <f t="shared" si="4"/>
        <v>100</v>
      </c>
      <c r="L13" s="25">
        <f t="shared" si="5"/>
        <v>8</v>
      </c>
      <c r="M13" s="23">
        <v>1</v>
      </c>
      <c r="N13" s="24">
        <f t="shared" si="6"/>
        <v>0.7299270072992701</v>
      </c>
      <c r="O13" s="23">
        <v>136</v>
      </c>
      <c r="P13" s="26">
        <f t="shared" si="7"/>
        <v>99.27007299270073</v>
      </c>
      <c r="Q13" s="25">
        <f t="shared" si="8"/>
        <v>137</v>
      </c>
    </row>
    <row r="14" spans="1:17" ht="15" customHeight="1">
      <c r="A14" s="21"/>
      <c r="B14" s="22" t="s">
        <v>17</v>
      </c>
      <c r="C14" s="23">
        <v>2</v>
      </c>
      <c r="D14" s="24">
        <f t="shared" si="0"/>
        <v>11.76470588235294</v>
      </c>
      <c r="E14" s="23">
        <v>15</v>
      </c>
      <c r="F14" s="24">
        <f t="shared" si="1"/>
        <v>88.23529411764706</v>
      </c>
      <c r="G14" s="25">
        <f t="shared" si="2"/>
        <v>17</v>
      </c>
      <c r="H14" s="23">
        <v>0</v>
      </c>
      <c r="I14" s="24">
        <f t="shared" si="3"/>
        <v>0</v>
      </c>
      <c r="J14" s="23">
        <v>1</v>
      </c>
      <c r="K14" s="24">
        <f t="shared" si="4"/>
        <v>100</v>
      </c>
      <c r="L14" s="25">
        <f t="shared" si="5"/>
        <v>1</v>
      </c>
      <c r="M14" s="23">
        <v>2</v>
      </c>
      <c r="N14" s="24">
        <f t="shared" si="6"/>
        <v>11.11111111111111</v>
      </c>
      <c r="O14" s="23">
        <v>16</v>
      </c>
      <c r="P14" s="26">
        <f t="shared" si="7"/>
        <v>88.88888888888889</v>
      </c>
      <c r="Q14" s="25">
        <f t="shared" si="8"/>
        <v>18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151</v>
      </c>
      <c r="F15" s="24">
        <f t="shared" si="1"/>
        <v>100</v>
      </c>
      <c r="G15" s="25">
        <f t="shared" si="2"/>
        <v>151</v>
      </c>
      <c r="H15" s="23">
        <v>0</v>
      </c>
      <c r="I15" s="24">
        <f t="shared" si="3"/>
        <v>0</v>
      </c>
      <c r="J15" s="23">
        <v>8</v>
      </c>
      <c r="K15" s="24">
        <f t="shared" si="4"/>
        <v>100</v>
      </c>
      <c r="L15" s="25">
        <f t="shared" si="5"/>
        <v>8</v>
      </c>
      <c r="M15" s="23">
        <v>0</v>
      </c>
      <c r="N15" s="24">
        <f t="shared" si="6"/>
        <v>0</v>
      </c>
      <c r="O15" s="23">
        <v>159</v>
      </c>
      <c r="P15" s="26">
        <f t="shared" si="7"/>
        <v>100</v>
      </c>
      <c r="Q15" s="25">
        <f t="shared" si="8"/>
        <v>159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2.4390243902439024</v>
      </c>
      <c r="E16" s="23">
        <v>40</v>
      </c>
      <c r="F16" s="24">
        <f t="shared" si="1"/>
        <v>97.5609756097561</v>
      </c>
      <c r="G16" s="25">
        <f t="shared" si="2"/>
        <v>41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2.4390243902439024</v>
      </c>
      <c r="O16" s="23">
        <v>40</v>
      </c>
      <c r="P16" s="26">
        <f t="shared" si="7"/>
        <v>97.5609756097561</v>
      </c>
      <c r="Q16" s="25">
        <f t="shared" si="8"/>
        <v>41</v>
      </c>
    </row>
    <row r="17" spans="1:17" ht="15" customHeight="1">
      <c r="A17" s="27"/>
      <c r="B17" s="28" t="s">
        <v>20</v>
      </c>
      <c r="C17" s="29">
        <v>8</v>
      </c>
      <c r="D17" s="30">
        <f t="shared" si="0"/>
        <v>19.51219512195122</v>
      </c>
      <c r="E17" s="29">
        <v>33</v>
      </c>
      <c r="F17" s="30">
        <f t="shared" si="1"/>
        <v>80.48780487804879</v>
      </c>
      <c r="G17" s="31">
        <f t="shared" si="2"/>
        <v>41</v>
      </c>
      <c r="H17" s="29">
        <v>1</v>
      </c>
      <c r="I17" s="30">
        <f t="shared" si="3"/>
        <v>25</v>
      </c>
      <c r="J17" s="29">
        <v>3</v>
      </c>
      <c r="K17" s="30">
        <f t="shared" si="4"/>
        <v>75</v>
      </c>
      <c r="L17" s="31">
        <f t="shared" si="5"/>
        <v>4</v>
      </c>
      <c r="M17" s="29">
        <v>9</v>
      </c>
      <c r="N17" s="30">
        <f t="shared" si="6"/>
        <v>20</v>
      </c>
      <c r="O17" s="29">
        <v>36</v>
      </c>
      <c r="P17" s="32">
        <f t="shared" si="7"/>
        <v>80</v>
      </c>
      <c r="Q17" s="31">
        <f t="shared" si="8"/>
        <v>45</v>
      </c>
    </row>
    <row r="18" spans="1:17" s="39" customFormat="1" ht="15" customHeight="1">
      <c r="A18" s="33"/>
      <c r="B18" s="34" t="s">
        <v>21</v>
      </c>
      <c r="C18" s="35">
        <f>SUM(C5:C17)</f>
        <v>3204</v>
      </c>
      <c r="D18" s="36">
        <f t="shared" si="0"/>
        <v>58.83217040029379</v>
      </c>
      <c r="E18" s="35">
        <f>SUM(E5:E17)</f>
        <v>2242</v>
      </c>
      <c r="F18" s="36">
        <f t="shared" si="1"/>
        <v>41.16782959970621</v>
      </c>
      <c r="G18" s="37">
        <f t="shared" si="2"/>
        <v>5446</v>
      </c>
      <c r="H18" s="35">
        <f>SUM(H5:H17)</f>
        <v>436</v>
      </c>
      <c r="I18" s="36">
        <f t="shared" si="3"/>
        <v>56.18556701030928</v>
      </c>
      <c r="J18" s="35">
        <f>SUM(J5:J17)</f>
        <v>340</v>
      </c>
      <c r="K18" s="36">
        <f t="shared" si="4"/>
        <v>43.81443298969072</v>
      </c>
      <c r="L18" s="37">
        <f t="shared" si="5"/>
        <v>776</v>
      </c>
      <c r="M18" s="35">
        <f>SUM(M5:M17)</f>
        <v>3640</v>
      </c>
      <c r="N18" s="36">
        <f t="shared" si="6"/>
        <v>58.502089360334296</v>
      </c>
      <c r="O18" s="35">
        <f>SUM(O5:O17)</f>
        <v>2582</v>
      </c>
      <c r="P18" s="38">
        <f t="shared" si="7"/>
        <v>41.497910639665704</v>
      </c>
      <c r="Q18" s="37">
        <f t="shared" si="8"/>
        <v>6222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12:30&amp;RDarmstadt</oddHeader>
    <oddFooter>&amp;R&amp;10Tabelle 51.2 mw</oddFooter>
  </headerFooter>
  <legacyDrawing r:id="rId2"/>
  <oleObjects>
    <oleObject progId="Word.Document.8" shapeId="81316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3496</v>
      </c>
      <c r="D5" s="24">
        <f aca="true" t="shared" si="0" ref="D5:D18">IF(C5+E5&lt;&gt;0,100*(C5/(C5+E5)),".")</f>
        <v>55.52731893265565</v>
      </c>
      <c r="E5" s="23">
        <v>2800</v>
      </c>
      <c r="F5" s="24">
        <f aca="true" t="shared" si="1" ref="F5:F18">IF(E5+C5&lt;&gt;0,100*(E5/(E5+C5)),".")</f>
        <v>44.47268106734435</v>
      </c>
      <c r="G5" s="25">
        <f aca="true" t="shared" si="2" ref="G5:G18">E5+C5</f>
        <v>6296</v>
      </c>
      <c r="H5" s="23">
        <v>412</v>
      </c>
      <c r="I5" s="24">
        <f aca="true" t="shared" si="3" ref="I5:I18">IF(H5+J5&lt;&gt;0,100*(H5/(H5+J5)),".")</f>
        <v>46.085011185682326</v>
      </c>
      <c r="J5" s="23">
        <v>482</v>
      </c>
      <c r="K5" s="24">
        <f aca="true" t="shared" si="4" ref="K5:K18">IF(J5+H5&lt;&gt;0,100*(J5/(J5+H5)),".")</f>
        <v>53.914988814317674</v>
      </c>
      <c r="L5" s="25">
        <f aca="true" t="shared" si="5" ref="L5:L18">J5+H5</f>
        <v>894</v>
      </c>
      <c r="M5" s="23">
        <v>3908</v>
      </c>
      <c r="N5" s="24">
        <f aca="true" t="shared" si="6" ref="N5:N18">IF(M5+O5&lt;&gt;0,100*(M5/(M5+O5)),".")</f>
        <v>54.353268428372736</v>
      </c>
      <c r="O5" s="23">
        <v>3282</v>
      </c>
      <c r="P5" s="26">
        <f aca="true" t="shared" si="7" ref="P5:P18">IF(O5+M5&lt;&gt;0,100*(O5/(O5+M5)),".")</f>
        <v>45.64673157162726</v>
      </c>
      <c r="Q5" s="25">
        <f aca="true" t="shared" si="8" ref="Q5:Q18">O5+M5</f>
        <v>7190</v>
      </c>
    </row>
    <row r="6" spans="1:17" ht="15" customHeight="1">
      <c r="A6" s="21"/>
      <c r="B6" s="22" t="s">
        <v>9</v>
      </c>
      <c r="C6" s="23">
        <v>1099</v>
      </c>
      <c r="D6" s="24">
        <f t="shared" si="0"/>
        <v>72.92634372926344</v>
      </c>
      <c r="E6" s="23">
        <v>408</v>
      </c>
      <c r="F6" s="24">
        <f t="shared" si="1"/>
        <v>27.073656270736564</v>
      </c>
      <c r="G6" s="25">
        <f t="shared" si="2"/>
        <v>1507</v>
      </c>
      <c r="H6" s="23">
        <v>248</v>
      </c>
      <c r="I6" s="24">
        <f t="shared" si="3"/>
        <v>75.37993920972644</v>
      </c>
      <c r="J6" s="23">
        <v>81</v>
      </c>
      <c r="K6" s="24">
        <f t="shared" si="4"/>
        <v>24.620060790273556</v>
      </c>
      <c r="L6" s="25">
        <f t="shared" si="5"/>
        <v>329</v>
      </c>
      <c r="M6" s="23">
        <v>1347</v>
      </c>
      <c r="N6" s="24">
        <f t="shared" si="6"/>
        <v>73.36601307189542</v>
      </c>
      <c r="O6" s="23">
        <v>489</v>
      </c>
      <c r="P6" s="26">
        <f t="shared" si="7"/>
        <v>26.633986928104576</v>
      </c>
      <c r="Q6" s="25">
        <f t="shared" si="8"/>
        <v>1836</v>
      </c>
    </row>
    <row r="7" spans="1:17" ht="15" customHeight="1">
      <c r="A7" s="21"/>
      <c r="B7" s="22" t="s">
        <v>10</v>
      </c>
      <c r="C7" s="23">
        <v>58</v>
      </c>
      <c r="D7" s="24">
        <f t="shared" si="0"/>
        <v>24.369747899159663</v>
      </c>
      <c r="E7" s="23">
        <v>180</v>
      </c>
      <c r="F7" s="24">
        <f t="shared" si="1"/>
        <v>75.63025210084034</v>
      </c>
      <c r="G7" s="25">
        <f t="shared" si="2"/>
        <v>238</v>
      </c>
      <c r="H7" s="23">
        <v>5</v>
      </c>
      <c r="I7" s="24">
        <f t="shared" si="3"/>
        <v>83.33333333333334</v>
      </c>
      <c r="J7" s="23">
        <v>1</v>
      </c>
      <c r="K7" s="24">
        <f t="shared" si="4"/>
        <v>16.666666666666664</v>
      </c>
      <c r="L7" s="25">
        <f t="shared" si="5"/>
        <v>6</v>
      </c>
      <c r="M7" s="23">
        <v>63</v>
      </c>
      <c r="N7" s="24">
        <f t="shared" si="6"/>
        <v>25.81967213114754</v>
      </c>
      <c r="O7" s="23">
        <v>181</v>
      </c>
      <c r="P7" s="26">
        <f t="shared" si="7"/>
        <v>74.18032786885246</v>
      </c>
      <c r="Q7" s="25">
        <f t="shared" si="8"/>
        <v>244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67</v>
      </c>
      <c r="D9" s="24">
        <f t="shared" si="0"/>
        <v>77.90697674418605</v>
      </c>
      <c r="E9" s="23">
        <v>19</v>
      </c>
      <c r="F9" s="24">
        <f t="shared" si="1"/>
        <v>22.093023255813954</v>
      </c>
      <c r="G9" s="25">
        <f t="shared" si="2"/>
        <v>86</v>
      </c>
      <c r="H9" s="23">
        <v>14</v>
      </c>
      <c r="I9" s="24">
        <f t="shared" si="3"/>
        <v>43.75</v>
      </c>
      <c r="J9" s="23">
        <v>18</v>
      </c>
      <c r="K9" s="24">
        <f t="shared" si="4"/>
        <v>56.25</v>
      </c>
      <c r="L9" s="25">
        <f t="shared" si="5"/>
        <v>32</v>
      </c>
      <c r="M9" s="23">
        <v>81</v>
      </c>
      <c r="N9" s="24">
        <f t="shared" si="6"/>
        <v>68.64406779661016</v>
      </c>
      <c r="O9" s="23">
        <v>37</v>
      </c>
      <c r="P9" s="26">
        <f t="shared" si="7"/>
        <v>31.35593220338983</v>
      </c>
      <c r="Q9" s="25">
        <f t="shared" si="8"/>
        <v>118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2</v>
      </c>
      <c r="E12" s="23">
        <v>49</v>
      </c>
      <c r="F12" s="24">
        <f t="shared" si="1"/>
        <v>98</v>
      </c>
      <c r="G12" s="25">
        <f t="shared" si="2"/>
        <v>50</v>
      </c>
      <c r="H12" s="23">
        <v>0</v>
      </c>
      <c r="I12" s="24">
        <f t="shared" si="3"/>
        <v>0</v>
      </c>
      <c r="J12" s="23">
        <v>3</v>
      </c>
      <c r="K12" s="24">
        <f t="shared" si="4"/>
        <v>100</v>
      </c>
      <c r="L12" s="25">
        <f t="shared" si="5"/>
        <v>3</v>
      </c>
      <c r="M12" s="23">
        <v>1</v>
      </c>
      <c r="N12" s="24">
        <f t="shared" si="6"/>
        <v>1.8867924528301887</v>
      </c>
      <c r="O12" s="23">
        <v>52</v>
      </c>
      <c r="P12" s="26">
        <f t="shared" si="7"/>
        <v>98.11320754716981</v>
      </c>
      <c r="Q12" s="25">
        <f t="shared" si="8"/>
        <v>53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0.9433962264150944</v>
      </c>
      <c r="E13" s="23">
        <v>210</v>
      </c>
      <c r="F13" s="24">
        <f t="shared" si="1"/>
        <v>99.05660377358491</v>
      </c>
      <c r="G13" s="25">
        <f t="shared" si="2"/>
        <v>212</v>
      </c>
      <c r="H13" s="23">
        <v>1</v>
      </c>
      <c r="I13" s="24">
        <f t="shared" si="3"/>
        <v>4.761904761904762</v>
      </c>
      <c r="J13" s="23">
        <v>20</v>
      </c>
      <c r="K13" s="24">
        <f t="shared" si="4"/>
        <v>95.23809523809523</v>
      </c>
      <c r="L13" s="25">
        <f t="shared" si="5"/>
        <v>21</v>
      </c>
      <c r="M13" s="23">
        <v>3</v>
      </c>
      <c r="N13" s="24">
        <f t="shared" si="6"/>
        <v>1.2875536480686696</v>
      </c>
      <c r="O13" s="23">
        <v>230</v>
      </c>
      <c r="P13" s="26">
        <f t="shared" si="7"/>
        <v>98.71244635193133</v>
      </c>
      <c r="Q13" s="25">
        <f t="shared" si="8"/>
        <v>233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4</v>
      </c>
      <c r="E14" s="23">
        <v>24</v>
      </c>
      <c r="F14" s="24">
        <f t="shared" si="1"/>
        <v>96</v>
      </c>
      <c r="G14" s="25">
        <f t="shared" si="2"/>
        <v>25</v>
      </c>
      <c r="H14" s="23">
        <v>0</v>
      </c>
      <c r="I14" s="24">
        <f t="shared" si="3"/>
        <v>0</v>
      </c>
      <c r="J14" s="23">
        <v>13</v>
      </c>
      <c r="K14" s="24">
        <f t="shared" si="4"/>
        <v>100</v>
      </c>
      <c r="L14" s="25">
        <f t="shared" si="5"/>
        <v>13</v>
      </c>
      <c r="M14" s="23">
        <v>1</v>
      </c>
      <c r="N14" s="24">
        <f t="shared" si="6"/>
        <v>2.631578947368421</v>
      </c>
      <c r="O14" s="23">
        <v>37</v>
      </c>
      <c r="P14" s="26">
        <f t="shared" si="7"/>
        <v>97.36842105263158</v>
      </c>
      <c r="Q14" s="25">
        <f t="shared" si="8"/>
        <v>38</v>
      </c>
    </row>
    <row r="15" spans="1:17" ht="15" customHeight="1">
      <c r="A15" s="21"/>
      <c r="B15" s="22" t="s">
        <v>18</v>
      </c>
      <c r="C15" s="23">
        <v>2</v>
      </c>
      <c r="D15" s="24">
        <f t="shared" si="0"/>
        <v>1.0204081632653061</v>
      </c>
      <c r="E15" s="23">
        <v>194</v>
      </c>
      <c r="F15" s="24">
        <f t="shared" si="1"/>
        <v>98.9795918367347</v>
      </c>
      <c r="G15" s="25">
        <f t="shared" si="2"/>
        <v>196</v>
      </c>
      <c r="H15" s="23">
        <v>1</v>
      </c>
      <c r="I15" s="24">
        <f t="shared" si="3"/>
        <v>11.11111111111111</v>
      </c>
      <c r="J15" s="23">
        <v>8</v>
      </c>
      <c r="K15" s="24">
        <f t="shared" si="4"/>
        <v>88.88888888888889</v>
      </c>
      <c r="L15" s="25">
        <f t="shared" si="5"/>
        <v>9</v>
      </c>
      <c r="M15" s="23">
        <v>3</v>
      </c>
      <c r="N15" s="24">
        <f t="shared" si="6"/>
        <v>1.4634146341463417</v>
      </c>
      <c r="O15" s="23">
        <v>202</v>
      </c>
      <c r="P15" s="26">
        <f t="shared" si="7"/>
        <v>98.53658536585365</v>
      </c>
      <c r="Q15" s="25">
        <f t="shared" si="8"/>
        <v>205</v>
      </c>
    </row>
    <row r="16" spans="1:17" ht="15" customHeight="1">
      <c r="A16" s="21"/>
      <c r="B16" s="22" t="s">
        <v>19</v>
      </c>
      <c r="C16" s="23">
        <v>6</v>
      </c>
      <c r="D16" s="24">
        <f t="shared" si="0"/>
        <v>5.769230769230769</v>
      </c>
      <c r="E16" s="23">
        <v>98</v>
      </c>
      <c r="F16" s="24">
        <f t="shared" si="1"/>
        <v>94.23076923076923</v>
      </c>
      <c r="G16" s="25">
        <f t="shared" si="2"/>
        <v>104</v>
      </c>
      <c r="H16" s="23">
        <v>0</v>
      </c>
      <c r="I16" s="24">
        <f t="shared" si="3"/>
        <v>0</v>
      </c>
      <c r="J16" s="23">
        <v>2</v>
      </c>
      <c r="K16" s="24">
        <f t="shared" si="4"/>
        <v>100</v>
      </c>
      <c r="L16" s="25">
        <f t="shared" si="5"/>
        <v>2</v>
      </c>
      <c r="M16" s="23">
        <v>6</v>
      </c>
      <c r="N16" s="24">
        <f t="shared" si="6"/>
        <v>5.660377358490567</v>
      </c>
      <c r="O16" s="23">
        <v>100</v>
      </c>
      <c r="P16" s="26">
        <f t="shared" si="7"/>
        <v>94.33962264150944</v>
      </c>
      <c r="Q16" s="25">
        <f t="shared" si="8"/>
        <v>106</v>
      </c>
    </row>
    <row r="17" spans="1:17" ht="15" customHeight="1">
      <c r="A17" s="27"/>
      <c r="B17" s="28" t="s">
        <v>20</v>
      </c>
      <c r="C17" s="29">
        <v>25</v>
      </c>
      <c r="D17" s="30">
        <f t="shared" si="0"/>
        <v>29.069767441860467</v>
      </c>
      <c r="E17" s="29">
        <v>61</v>
      </c>
      <c r="F17" s="30">
        <f t="shared" si="1"/>
        <v>70.93023255813954</v>
      </c>
      <c r="G17" s="31">
        <f t="shared" si="2"/>
        <v>86</v>
      </c>
      <c r="H17" s="29">
        <v>0</v>
      </c>
      <c r="I17" s="30">
        <f t="shared" si="3"/>
        <v>0</v>
      </c>
      <c r="J17" s="29">
        <v>7</v>
      </c>
      <c r="K17" s="30">
        <f t="shared" si="4"/>
        <v>100</v>
      </c>
      <c r="L17" s="31">
        <f t="shared" si="5"/>
        <v>7</v>
      </c>
      <c r="M17" s="29">
        <v>25</v>
      </c>
      <c r="N17" s="30">
        <f t="shared" si="6"/>
        <v>26.881720430107524</v>
      </c>
      <c r="O17" s="29">
        <v>68</v>
      </c>
      <c r="P17" s="32">
        <f t="shared" si="7"/>
        <v>73.11827956989248</v>
      </c>
      <c r="Q17" s="31">
        <f t="shared" si="8"/>
        <v>93</v>
      </c>
    </row>
    <row r="18" spans="1:17" s="39" customFormat="1" ht="15" customHeight="1">
      <c r="A18" s="33"/>
      <c r="B18" s="34" t="s">
        <v>21</v>
      </c>
      <c r="C18" s="35">
        <f>SUM(C5:C17)</f>
        <v>4757</v>
      </c>
      <c r="D18" s="36">
        <f t="shared" si="0"/>
        <v>54.05681818181818</v>
      </c>
      <c r="E18" s="35">
        <f>SUM(E5:E17)</f>
        <v>4043</v>
      </c>
      <c r="F18" s="36">
        <f t="shared" si="1"/>
        <v>45.94318181818181</v>
      </c>
      <c r="G18" s="37">
        <f t="shared" si="2"/>
        <v>8800</v>
      </c>
      <c r="H18" s="35">
        <f>SUM(H5:H17)</f>
        <v>681</v>
      </c>
      <c r="I18" s="36">
        <f t="shared" si="3"/>
        <v>51.747720364741646</v>
      </c>
      <c r="J18" s="35">
        <f>SUM(J5:J17)</f>
        <v>635</v>
      </c>
      <c r="K18" s="36">
        <f t="shared" si="4"/>
        <v>48.25227963525836</v>
      </c>
      <c r="L18" s="37">
        <f t="shared" si="5"/>
        <v>1316</v>
      </c>
      <c r="M18" s="35">
        <f>SUM(M5:M17)</f>
        <v>5438</v>
      </c>
      <c r="N18" s="36">
        <f t="shared" si="6"/>
        <v>53.756425464610516</v>
      </c>
      <c r="O18" s="35">
        <f>SUM(O5:O17)</f>
        <v>4678</v>
      </c>
      <c r="P18" s="38">
        <f t="shared" si="7"/>
        <v>46.243574535389484</v>
      </c>
      <c r="Q18" s="37">
        <f t="shared" si="8"/>
        <v>10116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12:30&amp;RFrankfurt am Main</oddHeader>
    <oddFooter>&amp;R&amp;10Tabelle 51.2 mw</oddFooter>
  </headerFooter>
  <legacyDrawing r:id="rId2"/>
  <oleObjects>
    <oleObject progId="Word.Document.8" shapeId="813166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612</v>
      </c>
      <c r="D5" s="24">
        <f aca="true" t="shared" si="0" ref="D5:D18">IF(C5+E5&lt;&gt;0,100*(C5/(C5+E5)),".")</f>
        <v>61.693548387096776</v>
      </c>
      <c r="E5" s="23">
        <v>380</v>
      </c>
      <c r="F5" s="24">
        <f aca="true" t="shared" si="1" ref="F5:F18">IF(E5+C5&lt;&gt;0,100*(E5/(E5+C5)),".")</f>
        <v>38.306451612903224</v>
      </c>
      <c r="G5" s="25">
        <f aca="true" t="shared" si="2" ref="G5:G18">E5+C5</f>
        <v>992</v>
      </c>
      <c r="H5" s="23">
        <v>77</v>
      </c>
      <c r="I5" s="24">
        <f aca="true" t="shared" si="3" ref="I5:I18">IF(H5+J5&lt;&gt;0,100*(H5/(H5+J5)),".")</f>
        <v>42.77777777777778</v>
      </c>
      <c r="J5" s="23">
        <v>103</v>
      </c>
      <c r="K5" s="24">
        <f aca="true" t="shared" si="4" ref="K5:K18">IF(J5+H5&lt;&gt;0,100*(J5/(J5+H5)),".")</f>
        <v>57.22222222222222</v>
      </c>
      <c r="L5" s="25">
        <f aca="true" t="shared" si="5" ref="L5:L18">J5+H5</f>
        <v>180</v>
      </c>
      <c r="M5" s="23">
        <v>689</v>
      </c>
      <c r="N5" s="24">
        <f aca="true" t="shared" si="6" ref="N5:N18">IF(M5+O5&lt;&gt;0,100*(M5/(M5+O5)),".")</f>
        <v>58.78839590443686</v>
      </c>
      <c r="O5" s="23">
        <v>483</v>
      </c>
      <c r="P5" s="26">
        <f aca="true" t="shared" si="7" ref="P5:P18">IF(O5+M5&lt;&gt;0,100*(O5/(O5+M5)),".")</f>
        <v>41.21160409556314</v>
      </c>
      <c r="Q5" s="25">
        <f aca="true" t="shared" si="8" ref="Q5:Q18">O5+M5</f>
        <v>1172</v>
      </c>
    </row>
    <row r="6" spans="1:17" ht="15" customHeight="1">
      <c r="A6" s="21"/>
      <c r="B6" s="22" t="s">
        <v>9</v>
      </c>
      <c r="C6" s="23">
        <v>368</v>
      </c>
      <c r="D6" s="24">
        <f t="shared" si="0"/>
        <v>74.04426559356136</v>
      </c>
      <c r="E6" s="23">
        <v>129</v>
      </c>
      <c r="F6" s="24">
        <f t="shared" si="1"/>
        <v>25.95573440643863</v>
      </c>
      <c r="G6" s="25">
        <f t="shared" si="2"/>
        <v>497</v>
      </c>
      <c r="H6" s="23">
        <v>49</v>
      </c>
      <c r="I6" s="24">
        <f t="shared" si="3"/>
        <v>71.01449275362319</v>
      </c>
      <c r="J6" s="23">
        <v>20</v>
      </c>
      <c r="K6" s="24">
        <f t="shared" si="4"/>
        <v>28.985507246376812</v>
      </c>
      <c r="L6" s="25">
        <f t="shared" si="5"/>
        <v>69</v>
      </c>
      <c r="M6" s="23">
        <v>417</v>
      </c>
      <c r="N6" s="24">
        <f t="shared" si="6"/>
        <v>73.67491166077738</v>
      </c>
      <c r="O6" s="23">
        <v>149</v>
      </c>
      <c r="P6" s="26">
        <f t="shared" si="7"/>
        <v>26.325088339222614</v>
      </c>
      <c r="Q6" s="25">
        <f t="shared" si="8"/>
        <v>566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35.064935064935064</v>
      </c>
      <c r="E7" s="23">
        <v>50</v>
      </c>
      <c r="F7" s="24">
        <f t="shared" si="1"/>
        <v>64.93506493506493</v>
      </c>
      <c r="G7" s="25">
        <f t="shared" si="2"/>
        <v>77</v>
      </c>
      <c r="H7" s="23">
        <v>4</v>
      </c>
      <c r="I7" s="24">
        <f t="shared" si="3"/>
        <v>66.66666666666666</v>
      </c>
      <c r="J7" s="23">
        <v>2</v>
      </c>
      <c r="K7" s="24">
        <f t="shared" si="4"/>
        <v>33.33333333333333</v>
      </c>
      <c r="L7" s="25">
        <f t="shared" si="5"/>
        <v>6</v>
      </c>
      <c r="M7" s="23">
        <v>31</v>
      </c>
      <c r="N7" s="24">
        <f t="shared" si="6"/>
        <v>37.34939759036144</v>
      </c>
      <c r="O7" s="23">
        <v>52</v>
      </c>
      <c r="P7" s="26">
        <f t="shared" si="7"/>
        <v>62.65060240963856</v>
      </c>
      <c r="Q7" s="25">
        <f t="shared" si="8"/>
        <v>83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77.27272727272727</v>
      </c>
      <c r="E9" s="23">
        <v>5</v>
      </c>
      <c r="F9" s="24">
        <f t="shared" si="1"/>
        <v>22.727272727272727</v>
      </c>
      <c r="G9" s="25">
        <f t="shared" si="2"/>
        <v>22</v>
      </c>
      <c r="H9" s="23">
        <v>2</v>
      </c>
      <c r="I9" s="24">
        <f t="shared" si="3"/>
        <v>66.66666666666666</v>
      </c>
      <c r="J9" s="23">
        <v>1</v>
      </c>
      <c r="K9" s="24">
        <f t="shared" si="4"/>
        <v>33.33333333333333</v>
      </c>
      <c r="L9" s="25">
        <f t="shared" si="5"/>
        <v>3</v>
      </c>
      <c r="M9" s="23">
        <v>19</v>
      </c>
      <c r="N9" s="24">
        <f t="shared" si="6"/>
        <v>76</v>
      </c>
      <c r="O9" s="23">
        <v>6</v>
      </c>
      <c r="P9" s="26">
        <f t="shared" si="7"/>
        <v>24</v>
      </c>
      <c r="Q9" s="25">
        <f t="shared" si="8"/>
        <v>25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9</v>
      </c>
      <c r="F12" s="24">
        <f t="shared" si="1"/>
        <v>100</v>
      </c>
      <c r="G12" s="25">
        <f t="shared" si="2"/>
        <v>9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9</v>
      </c>
      <c r="P12" s="26">
        <f t="shared" si="7"/>
        <v>100</v>
      </c>
      <c r="Q12" s="25">
        <f t="shared" si="8"/>
        <v>9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1.8181818181818181</v>
      </c>
      <c r="E13" s="23">
        <v>54</v>
      </c>
      <c r="F13" s="24">
        <f t="shared" si="1"/>
        <v>98.18181818181819</v>
      </c>
      <c r="G13" s="25">
        <f t="shared" si="2"/>
        <v>55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1</v>
      </c>
      <c r="N13" s="24">
        <f t="shared" si="6"/>
        <v>1.7857142857142856</v>
      </c>
      <c r="O13" s="23">
        <v>55</v>
      </c>
      <c r="P13" s="26">
        <f t="shared" si="7"/>
        <v>98.21428571428571</v>
      </c>
      <c r="Q13" s="25">
        <f t="shared" si="8"/>
        <v>56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</v>
      </c>
      <c r="F14" s="24">
        <f t="shared" si="1"/>
        <v>100</v>
      </c>
      <c r="G14" s="25">
        <f t="shared" si="2"/>
        <v>2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2</v>
      </c>
      <c r="P14" s="26">
        <f t="shared" si="7"/>
        <v>100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26</v>
      </c>
      <c r="F15" s="24">
        <f t="shared" si="1"/>
        <v>100</v>
      </c>
      <c r="G15" s="25">
        <f t="shared" si="2"/>
        <v>26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0</v>
      </c>
      <c r="N15" s="24">
        <f t="shared" si="6"/>
        <v>0</v>
      </c>
      <c r="O15" s="23">
        <v>27</v>
      </c>
      <c r="P15" s="26">
        <f t="shared" si="7"/>
        <v>100</v>
      </c>
      <c r="Q15" s="25">
        <f t="shared" si="8"/>
        <v>27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20</v>
      </c>
      <c r="F16" s="24">
        <f t="shared" si="1"/>
        <v>100</v>
      </c>
      <c r="G16" s="25">
        <f t="shared" si="2"/>
        <v>20</v>
      </c>
      <c r="H16" s="23">
        <v>0</v>
      </c>
      <c r="I16" s="24">
        <f t="shared" si="3"/>
        <v>0</v>
      </c>
      <c r="J16" s="23">
        <v>1</v>
      </c>
      <c r="K16" s="24">
        <f t="shared" si="4"/>
        <v>100</v>
      </c>
      <c r="L16" s="25">
        <f t="shared" si="5"/>
        <v>1</v>
      </c>
      <c r="M16" s="23">
        <v>0</v>
      </c>
      <c r="N16" s="24">
        <f t="shared" si="6"/>
        <v>0</v>
      </c>
      <c r="O16" s="23">
        <v>21</v>
      </c>
      <c r="P16" s="26">
        <f t="shared" si="7"/>
        <v>100</v>
      </c>
      <c r="Q16" s="25">
        <f t="shared" si="8"/>
        <v>21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23.52941176470588</v>
      </c>
      <c r="E17" s="29">
        <v>13</v>
      </c>
      <c r="F17" s="30">
        <f t="shared" si="1"/>
        <v>76.47058823529412</v>
      </c>
      <c r="G17" s="31">
        <f t="shared" si="2"/>
        <v>17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4</v>
      </c>
      <c r="N17" s="30">
        <f t="shared" si="6"/>
        <v>23.52941176470588</v>
      </c>
      <c r="O17" s="29">
        <v>13</v>
      </c>
      <c r="P17" s="32">
        <f t="shared" si="7"/>
        <v>76.47058823529412</v>
      </c>
      <c r="Q17" s="31">
        <f t="shared" si="8"/>
        <v>17</v>
      </c>
    </row>
    <row r="18" spans="1:17" s="39" customFormat="1" ht="15" customHeight="1">
      <c r="A18" s="33"/>
      <c r="B18" s="34" t="s">
        <v>21</v>
      </c>
      <c r="C18" s="35">
        <f>SUM(C5:C17)</f>
        <v>1029</v>
      </c>
      <c r="D18" s="36">
        <f t="shared" si="0"/>
        <v>59.93011065812463</v>
      </c>
      <c r="E18" s="35">
        <f>SUM(E5:E17)</f>
        <v>688</v>
      </c>
      <c r="F18" s="36">
        <f t="shared" si="1"/>
        <v>40.06988934187537</v>
      </c>
      <c r="G18" s="37">
        <f t="shared" si="2"/>
        <v>1717</v>
      </c>
      <c r="H18" s="35">
        <f>SUM(H5:H17)</f>
        <v>132</v>
      </c>
      <c r="I18" s="36">
        <f t="shared" si="3"/>
        <v>50.57471264367817</v>
      </c>
      <c r="J18" s="35">
        <f>SUM(J5:J17)</f>
        <v>129</v>
      </c>
      <c r="K18" s="36">
        <f t="shared" si="4"/>
        <v>49.42528735632184</v>
      </c>
      <c r="L18" s="37">
        <f t="shared" si="5"/>
        <v>261</v>
      </c>
      <c r="M18" s="35">
        <f>SUM(M5:M17)</f>
        <v>1161</v>
      </c>
      <c r="N18" s="36">
        <f t="shared" si="6"/>
        <v>58.69565217391305</v>
      </c>
      <c r="O18" s="35">
        <f>SUM(O5:O17)</f>
        <v>817</v>
      </c>
      <c r="P18" s="38">
        <f t="shared" si="7"/>
        <v>41.30434782608695</v>
      </c>
      <c r="Q18" s="37">
        <f t="shared" si="8"/>
        <v>1978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12:30&amp;RFulda</oddHeader>
    <oddFooter>&amp;R&amp;10Tabelle 51.2 mw</oddFooter>
  </headerFooter>
  <legacyDrawing r:id="rId2"/>
  <oleObjects>
    <oleObject progId="Word.Document.8" shapeId="81317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1125</v>
      </c>
      <c r="D5" s="24">
        <f aca="true" t="shared" si="0" ref="D5:D18">IF(C5+E5&lt;&gt;0,100*(C5/(C5+E5)),".")</f>
        <v>57.75154004106776</v>
      </c>
      <c r="E5" s="23">
        <v>823</v>
      </c>
      <c r="F5" s="24">
        <f aca="true" t="shared" si="1" ref="F5:F18">IF(E5+C5&lt;&gt;0,100*(E5/(E5+C5)),".")</f>
        <v>42.24845995893224</v>
      </c>
      <c r="G5" s="25">
        <f aca="true" t="shared" si="2" ref="G5:G18">E5+C5</f>
        <v>1948</v>
      </c>
      <c r="H5" s="23">
        <v>135</v>
      </c>
      <c r="I5" s="24">
        <f aca="true" t="shared" si="3" ref="I5:I18">IF(H5+J5&lt;&gt;0,100*(H5/(H5+J5)),".")</f>
        <v>53.78486055776892</v>
      </c>
      <c r="J5" s="23">
        <v>116</v>
      </c>
      <c r="K5" s="24">
        <f aca="true" t="shared" si="4" ref="K5:K18">IF(J5+H5&lt;&gt;0,100*(J5/(J5+H5)),".")</f>
        <v>46.21513944223107</v>
      </c>
      <c r="L5" s="25">
        <f aca="true" t="shared" si="5" ref="L5:L18">J5+H5</f>
        <v>251</v>
      </c>
      <c r="M5" s="23">
        <v>1260</v>
      </c>
      <c r="N5" s="24">
        <f aca="true" t="shared" si="6" ref="N5:N18">IF(M5+O5&lt;&gt;0,100*(M5/(M5+O5)),".")</f>
        <v>57.2987721691678</v>
      </c>
      <c r="O5" s="23">
        <v>939</v>
      </c>
      <c r="P5" s="26">
        <f aca="true" t="shared" si="7" ref="P5:P18">IF(O5+M5&lt;&gt;0,100*(O5/(O5+M5)),".")</f>
        <v>42.701227830832195</v>
      </c>
      <c r="Q5" s="25">
        <f aca="true" t="shared" si="8" ref="Q5:Q18">O5+M5</f>
        <v>2199</v>
      </c>
    </row>
    <row r="6" spans="1:17" ht="15" customHeight="1">
      <c r="A6" s="21"/>
      <c r="B6" s="22" t="s">
        <v>9</v>
      </c>
      <c r="C6" s="23">
        <v>716</v>
      </c>
      <c r="D6" s="24">
        <f t="shared" si="0"/>
        <v>80.17917133258679</v>
      </c>
      <c r="E6" s="23">
        <v>177</v>
      </c>
      <c r="F6" s="24">
        <f t="shared" si="1"/>
        <v>19.820828667413217</v>
      </c>
      <c r="G6" s="25">
        <f t="shared" si="2"/>
        <v>893</v>
      </c>
      <c r="H6" s="23">
        <v>199</v>
      </c>
      <c r="I6" s="24">
        <f t="shared" si="3"/>
        <v>72.89377289377289</v>
      </c>
      <c r="J6" s="23">
        <v>74</v>
      </c>
      <c r="K6" s="24">
        <f t="shared" si="4"/>
        <v>27.106227106227106</v>
      </c>
      <c r="L6" s="25">
        <f t="shared" si="5"/>
        <v>273</v>
      </c>
      <c r="M6" s="23">
        <v>915</v>
      </c>
      <c r="N6" s="24">
        <f t="shared" si="6"/>
        <v>78.47341337907375</v>
      </c>
      <c r="O6" s="23">
        <v>251</v>
      </c>
      <c r="P6" s="26">
        <f t="shared" si="7"/>
        <v>21.526586620926246</v>
      </c>
      <c r="Q6" s="25">
        <f t="shared" si="8"/>
        <v>1166</v>
      </c>
    </row>
    <row r="7" spans="1:17" ht="15" customHeight="1">
      <c r="A7" s="21"/>
      <c r="B7" s="22" t="s">
        <v>10</v>
      </c>
      <c r="C7" s="23">
        <v>36</v>
      </c>
      <c r="D7" s="24">
        <f t="shared" si="0"/>
        <v>26.865671641791046</v>
      </c>
      <c r="E7" s="23">
        <v>98</v>
      </c>
      <c r="F7" s="24">
        <f t="shared" si="1"/>
        <v>73.13432835820896</v>
      </c>
      <c r="G7" s="25">
        <f t="shared" si="2"/>
        <v>134</v>
      </c>
      <c r="H7" s="23">
        <v>2</v>
      </c>
      <c r="I7" s="24">
        <f t="shared" si="3"/>
        <v>40</v>
      </c>
      <c r="J7" s="23">
        <v>3</v>
      </c>
      <c r="K7" s="24">
        <f t="shared" si="4"/>
        <v>60</v>
      </c>
      <c r="L7" s="25">
        <f t="shared" si="5"/>
        <v>5</v>
      </c>
      <c r="M7" s="23">
        <v>38</v>
      </c>
      <c r="N7" s="24">
        <f t="shared" si="6"/>
        <v>27.33812949640288</v>
      </c>
      <c r="O7" s="23">
        <v>101</v>
      </c>
      <c r="P7" s="26">
        <f t="shared" si="7"/>
        <v>72.66187050359713</v>
      </c>
      <c r="Q7" s="25">
        <f t="shared" si="8"/>
        <v>139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51</v>
      </c>
      <c r="D9" s="24">
        <f t="shared" si="0"/>
        <v>82.25806451612904</v>
      </c>
      <c r="E9" s="23">
        <v>11</v>
      </c>
      <c r="F9" s="24">
        <f t="shared" si="1"/>
        <v>17.741935483870968</v>
      </c>
      <c r="G9" s="25">
        <f t="shared" si="2"/>
        <v>62</v>
      </c>
      <c r="H9" s="23">
        <v>10</v>
      </c>
      <c r="I9" s="24">
        <f t="shared" si="3"/>
        <v>71.42857142857143</v>
      </c>
      <c r="J9" s="23">
        <v>4</v>
      </c>
      <c r="K9" s="24">
        <f t="shared" si="4"/>
        <v>28.57142857142857</v>
      </c>
      <c r="L9" s="25">
        <f t="shared" si="5"/>
        <v>14</v>
      </c>
      <c r="M9" s="23">
        <v>61</v>
      </c>
      <c r="N9" s="24">
        <f t="shared" si="6"/>
        <v>80.26315789473685</v>
      </c>
      <c r="O9" s="23">
        <v>15</v>
      </c>
      <c r="P9" s="26">
        <f t="shared" si="7"/>
        <v>19.736842105263158</v>
      </c>
      <c r="Q9" s="25">
        <f t="shared" si="8"/>
        <v>76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f>C10+H10</f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17</v>
      </c>
      <c r="F12" s="24">
        <f t="shared" si="1"/>
        <v>100</v>
      </c>
      <c r="G12" s="25">
        <f t="shared" si="2"/>
        <v>17</v>
      </c>
      <c r="H12" s="23">
        <v>0</v>
      </c>
      <c r="I12" s="24">
        <f t="shared" si="3"/>
        <v>0</v>
      </c>
      <c r="J12" s="23">
        <v>1</v>
      </c>
      <c r="K12" s="24">
        <f t="shared" si="4"/>
        <v>100</v>
      </c>
      <c r="L12" s="25">
        <f t="shared" si="5"/>
        <v>1</v>
      </c>
      <c r="M12" s="23">
        <v>0</v>
      </c>
      <c r="N12" s="24">
        <f t="shared" si="6"/>
        <v>0</v>
      </c>
      <c r="O12" s="23">
        <v>18</v>
      </c>
      <c r="P12" s="26">
        <f t="shared" si="7"/>
        <v>100</v>
      </c>
      <c r="Q12" s="25">
        <f t="shared" si="8"/>
        <v>18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100</v>
      </c>
      <c r="F13" s="24">
        <f t="shared" si="1"/>
        <v>100</v>
      </c>
      <c r="G13" s="25">
        <f t="shared" si="2"/>
        <v>100</v>
      </c>
      <c r="H13" s="23">
        <v>0</v>
      </c>
      <c r="I13" s="24">
        <f t="shared" si="3"/>
        <v>0</v>
      </c>
      <c r="J13" s="23">
        <v>6</v>
      </c>
      <c r="K13" s="24">
        <f t="shared" si="4"/>
        <v>100</v>
      </c>
      <c r="L13" s="25">
        <f t="shared" si="5"/>
        <v>6</v>
      </c>
      <c r="M13" s="23">
        <v>0</v>
      </c>
      <c r="N13" s="24">
        <f t="shared" si="6"/>
        <v>0</v>
      </c>
      <c r="O13" s="23">
        <v>106</v>
      </c>
      <c r="P13" s="26">
        <f t="shared" si="7"/>
        <v>100</v>
      </c>
      <c r="Q13" s="25">
        <f t="shared" si="8"/>
        <v>106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15</v>
      </c>
      <c r="F14" s="24">
        <f t="shared" si="1"/>
        <v>100</v>
      </c>
      <c r="G14" s="25">
        <f t="shared" si="2"/>
        <v>15</v>
      </c>
      <c r="H14" s="23">
        <v>0</v>
      </c>
      <c r="I14" s="24">
        <f t="shared" si="3"/>
        <v>0</v>
      </c>
      <c r="J14" s="23">
        <v>1</v>
      </c>
      <c r="K14" s="24">
        <f t="shared" si="4"/>
        <v>100</v>
      </c>
      <c r="L14" s="25">
        <f t="shared" si="5"/>
        <v>1</v>
      </c>
      <c r="M14" s="23">
        <v>0</v>
      </c>
      <c r="N14" s="24">
        <f t="shared" si="6"/>
        <v>0</v>
      </c>
      <c r="O14" s="23">
        <v>16</v>
      </c>
      <c r="P14" s="26">
        <f t="shared" si="7"/>
        <v>100</v>
      </c>
      <c r="Q14" s="25">
        <f t="shared" si="8"/>
        <v>16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90</v>
      </c>
      <c r="F15" s="24">
        <f t="shared" si="1"/>
        <v>100</v>
      </c>
      <c r="G15" s="25">
        <f t="shared" si="2"/>
        <v>90</v>
      </c>
      <c r="H15" s="23">
        <v>0</v>
      </c>
      <c r="I15" s="24">
        <f t="shared" si="3"/>
        <v>0</v>
      </c>
      <c r="J15" s="23">
        <v>4</v>
      </c>
      <c r="K15" s="24">
        <f t="shared" si="4"/>
        <v>100</v>
      </c>
      <c r="L15" s="25">
        <f t="shared" si="5"/>
        <v>4</v>
      </c>
      <c r="M15" s="23">
        <v>0</v>
      </c>
      <c r="N15" s="24">
        <f t="shared" si="6"/>
        <v>0</v>
      </c>
      <c r="O15" s="23">
        <v>94</v>
      </c>
      <c r="P15" s="26">
        <f t="shared" si="7"/>
        <v>100</v>
      </c>
      <c r="Q15" s="25">
        <f t="shared" si="8"/>
        <v>94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9.090909090909092</v>
      </c>
      <c r="E16" s="23">
        <v>30</v>
      </c>
      <c r="F16" s="24">
        <f t="shared" si="1"/>
        <v>90.9090909090909</v>
      </c>
      <c r="G16" s="25">
        <f t="shared" si="2"/>
        <v>33</v>
      </c>
      <c r="H16" s="23">
        <v>0</v>
      </c>
      <c r="I16" s="24">
        <f t="shared" si="3"/>
        <v>0</v>
      </c>
      <c r="J16" s="23">
        <v>3</v>
      </c>
      <c r="K16" s="24">
        <f t="shared" si="4"/>
        <v>100</v>
      </c>
      <c r="L16" s="25">
        <f t="shared" si="5"/>
        <v>3</v>
      </c>
      <c r="M16" s="23">
        <v>3</v>
      </c>
      <c r="N16" s="24">
        <f t="shared" si="6"/>
        <v>8.333333333333332</v>
      </c>
      <c r="O16" s="23">
        <v>33</v>
      </c>
      <c r="P16" s="26">
        <f t="shared" si="7"/>
        <v>91.66666666666666</v>
      </c>
      <c r="Q16" s="25">
        <f t="shared" si="8"/>
        <v>36</v>
      </c>
    </row>
    <row r="17" spans="1:17" ht="15" customHeight="1">
      <c r="A17" s="27"/>
      <c r="B17" s="28" t="s">
        <v>20</v>
      </c>
      <c r="C17" s="29">
        <v>11</v>
      </c>
      <c r="D17" s="30">
        <f t="shared" si="0"/>
        <v>20.754716981132077</v>
      </c>
      <c r="E17" s="29">
        <v>42</v>
      </c>
      <c r="F17" s="30">
        <f t="shared" si="1"/>
        <v>79.24528301886792</v>
      </c>
      <c r="G17" s="31">
        <f t="shared" si="2"/>
        <v>53</v>
      </c>
      <c r="H17" s="29">
        <v>0</v>
      </c>
      <c r="I17" s="30">
        <f t="shared" si="3"/>
        <v>0</v>
      </c>
      <c r="J17" s="29">
        <v>4</v>
      </c>
      <c r="K17" s="30">
        <f t="shared" si="4"/>
        <v>100</v>
      </c>
      <c r="L17" s="31">
        <f t="shared" si="5"/>
        <v>4</v>
      </c>
      <c r="M17" s="29">
        <v>11</v>
      </c>
      <c r="N17" s="30">
        <f t="shared" si="6"/>
        <v>19.298245614035086</v>
      </c>
      <c r="O17" s="29">
        <v>46</v>
      </c>
      <c r="P17" s="32">
        <f t="shared" si="7"/>
        <v>80.7017543859649</v>
      </c>
      <c r="Q17" s="31">
        <f t="shared" si="8"/>
        <v>57</v>
      </c>
    </row>
    <row r="18" spans="1:17" s="39" customFormat="1" ht="15" customHeight="1">
      <c r="A18" s="33"/>
      <c r="B18" s="34" t="s">
        <v>21</v>
      </c>
      <c r="C18" s="35">
        <f>SUM(C5:C17)</f>
        <v>1942</v>
      </c>
      <c r="D18" s="36">
        <f t="shared" si="0"/>
        <v>58.05680119581464</v>
      </c>
      <c r="E18" s="35">
        <f>SUM(E5:E17)</f>
        <v>1403</v>
      </c>
      <c r="F18" s="36">
        <f t="shared" si="1"/>
        <v>41.94319880418535</v>
      </c>
      <c r="G18" s="37">
        <f t="shared" si="2"/>
        <v>3345</v>
      </c>
      <c r="H18" s="35">
        <f>SUM(H5:H17)</f>
        <v>346</v>
      </c>
      <c r="I18" s="36">
        <f t="shared" si="3"/>
        <v>61.56583629893239</v>
      </c>
      <c r="J18" s="35">
        <f>SUM(J5:J17)</f>
        <v>216</v>
      </c>
      <c r="K18" s="36">
        <f t="shared" si="4"/>
        <v>38.43416370106761</v>
      </c>
      <c r="L18" s="37">
        <f t="shared" si="5"/>
        <v>562</v>
      </c>
      <c r="M18" s="35">
        <f>SUM(M5:M17)</f>
        <v>2288</v>
      </c>
      <c r="N18" s="36">
        <f t="shared" si="6"/>
        <v>58.561556181213206</v>
      </c>
      <c r="O18" s="35">
        <f>SUM(O5:O17)</f>
        <v>1619</v>
      </c>
      <c r="P18" s="38">
        <f t="shared" si="7"/>
        <v>41.438443818786794</v>
      </c>
      <c r="Q18" s="37">
        <f t="shared" si="8"/>
        <v>3907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12:30&amp;RGiessen</oddHeader>
    <oddFooter>&amp;R&amp;10Tabelle 51.2 mw</oddFooter>
  </headerFooter>
  <legacyDrawing r:id="rId2"/>
  <oleObjects>
    <oleObject progId="Word.Document.8" shapeId="81317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821</v>
      </c>
      <c r="D5" s="24">
        <f aca="true" t="shared" si="0" ref="D5:D18">IF(C5+E5&lt;&gt;0,100*(C5/(C5+E5)),".")</f>
        <v>60.72485207100592</v>
      </c>
      <c r="E5" s="23">
        <v>531</v>
      </c>
      <c r="F5" s="24">
        <f aca="true" t="shared" si="1" ref="F5:F18">IF(E5+C5&lt;&gt;0,100*(E5/(E5+C5)),".")</f>
        <v>39.27514792899408</v>
      </c>
      <c r="G5" s="25">
        <f aca="true" t="shared" si="2" ref="G5:G18">E5+C5</f>
        <v>1352</v>
      </c>
      <c r="H5" s="23">
        <v>71</v>
      </c>
      <c r="I5" s="24">
        <f aca="true" t="shared" si="3" ref="I5:I18">IF(H5+J5&lt;&gt;0,100*(H5/(H5+J5)),".")</f>
        <v>49.30555555555556</v>
      </c>
      <c r="J5" s="23">
        <v>73</v>
      </c>
      <c r="K5" s="24">
        <f aca="true" t="shared" si="4" ref="K5:K18">IF(J5+H5&lt;&gt;0,100*(J5/(J5+H5)),".")</f>
        <v>50.69444444444444</v>
      </c>
      <c r="L5" s="25">
        <f aca="true" t="shared" si="5" ref="L5:L18">J5+H5</f>
        <v>144</v>
      </c>
      <c r="M5" s="23">
        <v>892</v>
      </c>
      <c r="N5" s="24">
        <f aca="true" t="shared" si="6" ref="N5:N18">IF(M5+O5&lt;&gt;0,100*(M5/(M5+O5)),".")</f>
        <v>59.62566844919787</v>
      </c>
      <c r="O5" s="23">
        <v>604</v>
      </c>
      <c r="P5" s="26">
        <f aca="true" t="shared" si="7" ref="P5:P18">IF(O5+M5&lt;&gt;0,100*(O5/(O5+M5)),".")</f>
        <v>40.37433155080214</v>
      </c>
      <c r="Q5" s="25">
        <f aca="true" t="shared" si="8" ref="Q5:Q18">O5+M5</f>
        <v>1496</v>
      </c>
    </row>
    <row r="6" spans="1:17" ht="15" customHeight="1">
      <c r="A6" s="21"/>
      <c r="B6" s="22" t="s">
        <v>9</v>
      </c>
      <c r="C6" s="23">
        <v>456</v>
      </c>
      <c r="D6" s="24">
        <f t="shared" si="0"/>
        <v>76.51006711409396</v>
      </c>
      <c r="E6" s="23">
        <v>140</v>
      </c>
      <c r="F6" s="24">
        <f t="shared" si="1"/>
        <v>23.48993288590604</v>
      </c>
      <c r="G6" s="25">
        <f t="shared" si="2"/>
        <v>596</v>
      </c>
      <c r="H6" s="23">
        <v>88</v>
      </c>
      <c r="I6" s="24">
        <f t="shared" si="3"/>
        <v>72.72727272727273</v>
      </c>
      <c r="J6" s="23">
        <v>33</v>
      </c>
      <c r="K6" s="24">
        <f t="shared" si="4"/>
        <v>27.27272727272727</v>
      </c>
      <c r="L6" s="25">
        <f t="shared" si="5"/>
        <v>121</v>
      </c>
      <c r="M6" s="23">
        <v>544</v>
      </c>
      <c r="N6" s="24">
        <f t="shared" si="6"/>
        <v>75.87168758716875</v>
      </c>
      <c r="O6" s="23">
        <v>173</v>
      </c>
      <c r="P6" s="26">
        <f t="shared" si="7"/>
        <v>24.12831241283124</v>
      </c>
      <c r="Q6" s="25">
        <f t="shared" si="8"/>
        <v>717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39.02439024390244</v>
      </c>
      <c r="E7" s="23">
        <v>25</v>
      </c>
      <c r="F7" s="24">
        <f t="shared" si="1"/>
        <v>60.97560975609756</v>
      </c>
      <c r="G7" s="25">
        <f t="shared" si="2"/>
        <v>41</v>
      </c>
      <c r="H7" s="23">
        <v>0</v>
      </c>
      <c r="I7" s="24">
        <f t="shared" si="3"/>
        <v>0</v>
      </c>
      <c r="J7" s="23">
        <v>2</v>
      </c>
      <c r="K7" s="24">
        <f t="shared" si="4"/>
        <v>100</v>
      </c>
      <c r="L7" s="25">
        <f t="shared" si="5"/>
        <v>2</v>
      </c>
      <c r="M7" s="23">
        <v>16</v>
      </c>
      <c r="N7" s="24">
        <f t="shared" si="6"/>
        <v>37.2093023255814</v>
      </c>
      <c r="O7" s="23">
        <v>27</v>
      </c>
      <c r="P7" s="26">
        <f t="shared" si="7"/>
        <v>62.7906976744186</v>
      </c>
      <c r="Q7" s="25">
        <f t="shared" si="8"/>
        <v>43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1</v>
      </c>
      <c r="F8" s="24">
        <f t="shared" si="1"/>
        <v>100</v>
      </c>
      <c r="G8" s="25">
        <f t="shared" si="2"/>
        <v>1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>
        <f t="shared" si="6"/>
        <v>0</v>
      </c>
      <c r="O8" s="23">
        <v>1</v>
      </c>
      <c r="P8" s="26">
        <f t="shared" si="7"/>
        <v>100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31</v>
      </c>
      <c r="D9" s="24">
        <f t="shared" si="0"/>
        <v>86.11111111111111</v>
      </c>
      <c r="E9" s="23">
        <v>5</v>
      </c>
      <c r="F9" s="24">
        <f t="shared" si="1"/>
        <v>13.88888888888889</v>
      </c>
      <c r="G9" s="25">
        <f t="shared" si="2"/>
        <v>36</v>
      </c>
      <c r="H9" s="23">
        <v>4</v>
      </c>
      <c r="I9" s="24">
        <f t="shared" si="3"/>
        <v>57.14285714285714</v>
      </c>
      <c r="J9" s="23">
        <v>3</v>
      </c>
      <c r="K9" s="24">
        <f t="shared" si="4"/>
        <v>42.857142857142854</v>
      </c>
      <c r="L9" s="25">
        <f t="shared" si="5"/>
        <v>7</v>
      </c>
      <c r="M9" s="23">
        <v>35</v>
      </c>
      <c r="N9" s="24">
        <f t="shared" si="6"/>
        <v>81.3953488372093</v>
      </c>
      <c r="O9" s="23">
        <v>8</v>
      </c>
      <c r="P9" s="26">
        <f t="shared" si="7"/>
        <v>18.6046511627907</v>
      </c>
      <c r="Q9" s="25">
        <f t="shared" si="8"/>
        <v>43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5</v>
      </c>
      <c r="E12" s="23">
        <v>19</v>
      </c>
      <c r="F12" s="24">
        <f t="shared" si="1"/>
        <v>95</v>
      </c>
      <c r="G12" s="25">
        <f t="shared" si="2"/>
        <v>20</v>
      </c>
      <c r="H12" s="23">
        <v>0</v>
      </c>
      <c r="I12" s="24">
        <f t="shared" si="3"/>
        <v>0</v>
      </c>
      <c r="J12" s="23">
        <v>1</v>
      </c>
      <c r="K12" s="24">
        <f t="shared" si="4"/>
        <v>100</v>
      </c>
      <c r="L12" s="25">
        <f t="shared" si="5"/>
        <v>1</v>
      </c>
      <c r="M12" s="23">
        <v>1</v>
      </c>
      <c r="N12" s="24">
        <f t="shared" si="6"/>
        <v>4.761904761904762</v>
      </c>
      <c r="O12" s="23">
        <v>20</v>
      </c>
      <c r="P12" s="26">
        <f t="shared" si="7"/>
        <v>95.23809523809523</v>
      </c>
      <c r="Q12" s="25">
        <f t="shared" si="8"/>
        <v>21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51</v>
      </c>
      <c r="F13" s="24">
        <f t="shared" si="1"/>
        <v>100</v>
      </c>
      <c r="G13" s="25">
        <f t="shared" si="2"/>
        <v>51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51</v>
      </c>
      <c r="P13" s="26">
        <f t="shared" si="7"/>
        <v>100</v>
      </c>
      <c r="Q13" s="25">
        <f t="shared" si="8"/>
        <v>51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7</v>
      </c>
      <c r="F14" s="24">
        <f t="shared" si="1"/>
        <v>100</v>
      </c>
      <c r="G14" s="25">
        <f t="shared" si="2"/>
        <v>7</v>
      </c>
      <c r="H14" s="23">
        <v>0</v>
      </c>
      <c r="I14" s="24">
        <f t="shared" si="3"/>
        <v>0</v>
      </c>
      <c r="J14" s="23">
        <v>1</v>
      </c>
      <c r="K14" s="24">
        <f t="shared" si="4"/>
        <v>100</v>
      </c>
      <c r="L14" s="25">
        <f t="shared" si="5"/>
        <v>1</v>
      </c>
      <c r="M14" s="23">
        <v>0</v>
      </c>
      <c r="N14" s="24">
        <f t="shared" si="6"/>
        <v>0</v>
      </c>
      <c r="O14" s="23">
        <v>8</v>
      </c>
      <c r="P14" s="26">
        <f t="shared" si="7"/>
        <v>100</v>
      </c>
      <c r="Q14" s="25">
        <f t="shared" si="8"/>
        <v>8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45</v>
      </c>
      <c r="F15" s="24">
        <f t="shared" si="1"/>
        <v>100</v>
      </c>
      <c r="G15" s="25">
        <f t="shared" si="2"/>
        <v>45</v>
      </c>
      <c r="H15" s="23">
        <v>0</v>
      </c>
      <c r="I15" s="24">
        <f t="shared" si="3"/>
        <v>0</v>
      </c>
      <c r="J15" s="23">
        <v>3</v>
      </c>
      <c r="K15" s="24">
        <f t="shared" si="4"/>
        <v>100</v>
      </c>
      <c r="L15" s="25">
        <f t="shared" si="5"/>
        <v>3</v>
      </c>
      <c r="M15" s="23">
        <v>0</v>
      </c>
      <c r="N15" s="24">
        <f t="shared" si="6"/>
        <v>0</v>
      </c>
      <c r="O15" s="23">
        <v>48</v>
      </c>
      <c r="P15" s="26">
        <f t="shared" si="7"/>
        <v>100</v>
      </c>
      <c r="Q15" s="25">
        <f t="shared" si="8"/>
        <v>48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6.25</v>
      </c>
      <c r="E16" s="23">
        <v>15</v>
      </c>
      <c r="F16" s="24">
        <f t="shared" si="1"/>
        <v>93.75</v>
      </c>
      <c r="G16" s="25">
        <f t="shared" si="2"/>
        <v>16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6.25</v>
      </c>
      <c r="O16" s="23">
        <v>15</v>
      </c>
      <c r="P16" s="26">
        <f t="shared" si="7"/>
        <v>93.75</v>
      </c>
      <c r="Q16" s="25">
        <f t="shared" si="8"/>
        <v>16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20</v>
      </c>
      <c r="E17" s="29">
        <v>20</v>
      </c>
      <c r="F17" s="30">
        <f t="shared" si="1"/>
        <v>80</v>
      </c>
      <c r="G17" s="31">
        <f t="shared" si="2"/>
        <v>25</v>
      </c>
      <c r="H17" s="29">
        <v>1</v>
      </c>
      <c r="I17" s="30">
        <f t="shared" si="3"/>
        <v>33.33333333333333</v>
      </c>
      <c r="J17" s="29">
        <v>2</v>
      </c>
      <c r="K17" s="30">
        <f t="shared" si="4"/>
        <v>66.66666666666666</v>
      </c>
      <c r="L17" s="31">
        <f t="shared" si="5"/>
        <v>3</v>
      </c>
      <c r="M17" s="29">
        <v>6</v>
      </c>
      <c r="N17" s="30">
        <f t="shared" si="6"/>
        <v>21.428571428571427</v>
      </c>
      <c r="O17" s="29">
        <v>22</v>
      </c>
      <c r="P17" s="32">
        <f t="shared" si="7"/>
        <v>78.57142857142857</v>
      </c>
      <c r="Q17" s="31">
        <f t="shared" si="8"/>
        <v>28</v>
      </c>
    </row>
    <row r="18" spans="1:17" s="39" customFormat="1" ht="15" customHeight="1">
      <c r="A18" s="33"/>
      <c r="B18" s="34" t="s">
        <v>21</v>
      </c>
      <c r="C18" s="35">
        <f>SUM(C5:C17)</f>
        <v>1331</v>
      </c>
      <c r="D18" s="36">
        <f t="shared" si="0"/>
        <v>60.77625570776256</v>
      </c>
      <c r="E18" s="35">
        <f>SUM(E5:E17)</f>
        <v>859</v>
      </c>
      <c r="F18" s="36">
        <f t="shared" si="1"/>
        <v>39.22374429223744</v>
      </c>
      <c r="G18" s="37">
        <f t="shared" si="2"/>
        <v>2190</v>
      </c>
      <c r="H18" s="35">
        <f>SUM(H5:H17)</f>
        <v>164</v>
      </c>
      <c r="I18" s="36">
        <f t="shared" si="3"/>
        <v>58.156028368794324</v>
      </c>
      <c r="J18" s="35">
        <f>SUM(J5:J17)</f>
        <v>118</v>
      </c>
      <c r="K18" s="36">
        <f t="shared" si="4"/>
        <v>41.843971631205676</v>
      </c>
      <c r="L18" s="37">
        <f t="shared" si="5"/>
        <v>282</v>
      </c>
      <c r="M18" s="35">
        <f>SUM(M5:M17)</f>
        <v>1495</v>
      </c>
      <c r="N18" s="36">
        <f t="shared" si="6"/>
        <v>60.47734627831716</v>
      </c>
      <c r="O18" s="35">
        <f>SUM(O5:O17)</f>
        <v>977</v>
      </c>
      <c r="P18" s="38">
        <f t="shared" si="7"/>
        <v>39.52265372168285</v>
      </c>
      <c r="Q18" s="37">
        <f t="shared" si="8"/>
        <v>2472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12:30&amp;RHanau</oddHeader>
    <oddFooter>&amp;R&amp;10Tabelle 51.2 mw</oddFooter>
  </headerFooter>
  <legacyDrawing r:id="rId2"/>
  <oleObjects>
    <oleObject progId="Word.Document.8" shapeId="813181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1598</v>
      </c>
      <c r="D5" s="24">
        <f aca="true" t="shared" si="0" ref="D5:D18">IF(C5+E5&lt;&gt;0,100*(C5/(C5+E5)),".")</f>
        <v>60.85300837776085</v>
      </c>
      <c r="E5" s="23">
        <v>1028</v>
      </c>
      <c r="F5" s="24">
        <f aca="true" t="shared" si="1" ref="F5:F18">IF(E5+C5&lt;&gt;0,100*(E5/(E5+C5)),".")</f>
        <v>39.14699162223915</v>
      </c>
      <c r="G5" s="25">
        <f aca="true" t="shared" si="2" ref="G5:G18">E5+C5</f>
        <v>2626</v>
      </c>
      <c r="H5" s="23">
        <v>150</v>
      </c>
      <c r="I5" s="24">
        <f aca="true" t="shared" si="3" ref="I5:I18">IF(H5+J5&lt;&gt;0,100*(H5/(H5+J5)),".")</f>
        <v>48.38709677419355</v>
      </c>
      <c r="J5" s="23">
        <v>160</v>
      </c>
      <c r="K5" s="24">
        <f aca="true" t="shared" si="4" ref="K5:K18">IF(J5+H5&lt;&gt;0,100*(J5/(J5+H5)),".")</f>
        <v>51.61290322580645</v>
      </c>
      <c r="L5" s="25">
        <f aca="true" t="shared" si="5" ref="L5:L18">J5+H5</f>
        <v>310</v>
      </c>
      <c r="M5" s="23">
        <v>1748</v>
      </c>
      <c r="N5" s="24">
        <f aca="true" t="shared" si="6" ref="N5:N18">IF(M5+O5&lt;&gt;0,100*(M5/(M5+O5)),".")</f>
        <v>59.53678474114441</v>
      </c>
      <c r="O5" s="23">
        <v>1188</v>
      </c>
      <c r="P5" s="26">
        <f aca="true" t="shared" si="7" ref="P5:P18">IF(O5+M5&lt;&gt;0,100*(O5/(O5+M5)),".")</f>
        <v>40.463215258855584</v>
      </c>
      <c r="Q5" s="25">
        <f aca="true" t="shared" si="8" ref="Q5:Q18">O5+M5</f>
        <v>2936</v>
      </c>
    </row>
    <row r="6" spans="1:17" ht="15" customHeight="1">
      <c r="A6" s="21"/>
      <c r="B6" s="22" t="s">
        <v>9</v>
      </c>
      <c r="C6" s="23">
        <v>716</v>
      </c>
      <c r="D6" s="24">
        <f t="shared" si="0"/>
        <v>74.19689119170985</v>
      </c>
      <c r="E6" s="23">
        <v>249</v>
      </c>
      <c r="F6" s="24">
        <f t="shared" si="1"/>
        <v>25.803108808290155</v>
      </c>
      <c r="G6" s="25">
        <f t="shared" si="2"/>
        <v>965</v>
      </c>
      <c r="H6" s="23">
        <v>154</v>
      </c>
      <c r="I6" s="24">
        <f t="shared" si="3"/>
        <v>74.75728155339806</v>
      </c>
      <c r="J6" s="23">
        <v>52</v>
      </c>
      <c r="K6" s="24">
        <f t="shared" si="4"/>
        <v>25.24271844660194</v>
      </c>
      <c r="L6" s="25">
        <f t="shared" si="5"/>
        <v>206</v>
      </c>
      <c r="M6" s="23">
        <v>870</v>
      </c>
      <c r="N6" s="24">
        <f t="shared" si="6"/>
        <v>74.29547395388558</v>
      </c>
      <c r="O6" s="23">
        <v>301</v>
      </c>
      <c r="P6" s="26">
        <f t="shared" si="7"/>
        <v>25.704526046114434</v>
      </c>
      <c r="Q6" s="25">
        <f t="shared" si="8"/>
        <v>1171</v>
      </c>
    </row>
    <row r="7" spans="1:17" ht="15" customHeight="1">
      <c r="A7" s="21"/>
      <c r="B7" s="22" t="s">
        <v>10</v>
      </c>
      <c r="C7" s="23">
        <v>73</v>
      </c>
      <c r="D7" s="24">
        <f t="shared" si="0"/>
        <v>33.7962962962963</v>
      </c>
      <c r="E7" s="23">
        <v>143</v>
      </c>
      <c r="F7" s="24">
        <f t="shared" si="1"/>
        <v>66.20370370370371</v>
      </c>
      <c r="G7" s="25">
        <f t="shared" si="2"/>
        <v>216</v>
      </c>
      <c r="H7" s="23">
        <v>3</v>
      </c>
      <c r="I7" s="24">
        <f t="shared" si="3"/>
        <v>33.33333333333333</v>
      </c>
      <c r="J7" s="23">
        <v>6</v>
      </c>
      <c r="K7" s="24">
        <f t="shared" si="4"/>
        <v>66.66666666666666</v>
      </c>
      <c r="L7" s="25">
        <f t="shared" si="5"/>
        <v>9</v>
      </c>
      <c r="M7" s="23">
        <v>76</v>
      </c>
      <c r="N7" s="24">
        <f t="shared" si="6"/>
        <v>33.77777777777778</v>
      </c>
      <c r="O7" s="23">
        <v>149</v>
      </c>
      <c r="P7" s="26">
        <f t="shared" si="7"/>
        <v>66.22222222222223</v>
      </c>
      <c r="Q7" s="25">
        <f t="shared" si="8"/>
        <v>225</v>
      </c>
    </row>
    <row r="8" spans="1:17" ht="15" customHeight="1">
      <c r="A8" s="21"/>
      <c r="B8" s="22" t="s">
        <v>11</v>
      </c>
      <c r="C8" s="23">
        <v>1</v>
      </c>
      <c r="D8" s="24">
        <f t="shared" si="0"/>
        <v>50</v>
      </c>
      <c r="E8" s="23">
        <v>1</v>
      </c>
      <c r="F8" s="24">
        <f t="shared" si="1"/>
        <v>50</v>
      </c>
      <c r="G8" s="25">
        <f t="shared" si="2"/>
        <v>2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1</v>
      </c>
      <c r="N8" s="24">
        <f t="shared" si="6"/>
        <v>50</v>
      </c>
      <c r="O8" s="23">
        <v>1</v>
      </c>
      <c r="P8" s="26">
        <f t="shared" si="7"/>
        <v>50</v>
      </c>
      <c r="Q8" s="25">
        <f t="shared" si="8"/>
        <v>2</v>
      </c>
    </row>
    <row r="9" spans="1:17" ht="15" customHeight="1">
      <c r="A9" s="21"/>
      <c r="B9" s="22" t="s">
        <v>12</v>
      </c>
      <c r="C9" s="23">
        <v>49</v>
      </c>
      <c r="D9" s="24">
        <f t="shared" si="0"/>
        <v>79.03225806451613</v>
      </c>
      <c r="E9" s="23">
        <v>13</v>
      </c>
      <c r="F9" s="24">
        <f t="shared" si="1"/>
        <v>20.967741935483872</v>
      </c>
      <c r="G9" s="25">
        <f t="shared" si="2"/>
        <v>62</v>
      </c>
      <c r="H9" s="23">
        <v>12</v>
      </c>
      <c r="I9" s="24">
        <f t="shared" si="3"/>
        <v>63.1578947368421</v>
      </c>
      <c r="J9" s="23">
        <v>7</v>
      </c>
      <c r="K9" s="24">
        <f t="shared" si="4"/>
        <v>36.84210526315789</v>
      </c>
      <c r="L9" s="25">
        <f t="shared" si="5"/>
        <v>19</v>
      </c>
      <c r="M9" s="23">
        <v>61</v>
      </c>
      <c r="N9" s="24">
        <f t="shared" si="6"/>
        <v>75.30864197530865</v>
      </c>
      <c r="O9" s="23">
        <v>20</v>
      </c>
      <c r="P9" s="26">
        <f t="shared" si="7"/>
        <v>24.691358024691358</v>
      </c>
      <c r="Q9" s="25">
        <f t="shared" si="8"/>
        <v>81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f>C10+H10</f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13</v>
      </c>
      <c r="F12" s="24">
        <f t="shared" si="1"/>
        <v>100</v>
      </c>
      <c r="G12" s="25">
        <f t="shared" si="2"/>
        <v>13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13</v>
      </c>
      <c r="P12" s="26">
        <f t="shared" si="7"/>
        <v>100</v>
      </c>
      <c r="Q12" s="25">
        <f t="shared" si="8"/>
        <v>13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0.9615384615384616</v>
      </c>
      <c r="E13" s="23">
        <v>103</v>
      </c>
      <c r="F13" s="24">
        <f t="shared" si="1"/>
        <v>99.03846153846155</v>
      </c>
      <c r="G13" s="25">
        <f t="shared" si="2"/>
        <v>104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</v>
      </c>
      <c r="N13" s="24">
        <f t="shared" si="6"/>
        <v>0.9615384615384616</v>
      </c>
      <c r="O13" s="23">
        <v>103</v>
      </c>
      <c r="P13" s="26">
        <f t="shared" si="7"/>
        <v>99.03846153846155</v>
      </c>
      <c r="Q13" s="25">
        <f t="shared" si="8"/>
        <v>104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5.555555555555555</v>
      </c>
      <c r="E14" s="23">
        <v>17</v>
      </c>
      <c r="F14" s="24">
        <f t="shared" si="1"/>
        <v>94.44444444444444</v>
      </c>
      <c r="G14" s="25">
        <f t="shared" si="2"/>
        <v>18</v>
      </c>
      <c r="H14" s="23">
        <v>0</v>
      </c>
      <c r="I14" s="24">
        <f t="shared" si="3"/>
        <v>0</v>
      </c>
      <c r="J14" s="23">
        <v>2</v>
      </c>
      <c r="K14" s="24">
        <f t="shared" si="4"/>
        <v>100</v>
      </c>
      <c r="L14" s="25">
        <f t="shared" si="5"/>
        <v>2</v>
      </c>
      <c r="M14" s="23">
        <v>1</v>
      </c>
      <c r="N14" s="24">
        <f t="shared" si="6"/>
        <v>5</v>
      </c>
      <c r="O14" s="23">
        <v>19</v>
      </c>
      <c r="P14" s="26">
        <f t="shared" si="7"/>
        <v>95</v>
      </c>
      <c r="Q14" s="25">
        <f t="shared" si="8"/>
        <v>20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75</v>
      </c>
      <c r="F15" s="24">
        <f t="shared" si="1"/>
        <v>100</v>
      </c>
      <c r="G15" s="25">
        <f t="shared" si="2"/>
        <v>75</v>
      </c>
      <c r="H15" s="23">
        <v>0</v>
      </c>
      <c r="I15" s="24">
        <f t="shared" si="3"/>
        <v>0</v>
      </c>
      <c r="J15" s="23">
        <v>3</v>
      </c>
      <c r="K15" s="24">
        <f t="shared" si="4"/>
        <v>100</v>
      </c>
      <c r="L15" s="25">
        <f t="shared" si="5"/>
        <v>3</v>
      </c>
      <c r="M15" s="23">
        <v>0</v>
      </c>
      <c r="N15" s="24">
        <f t="shared" si="6"/>
        <v>0</v>
      </c>
      <c r="O15" s="23">
        <v>78</v>
      </c>
      <c r="P15" s="26">
        <f t="shared" si="7"/>
        <v>100</v>
      </c>
      <c r="Q15" s="25">
        <f t="shared" si="8"/>
        <v>78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4.25531914893617</v>
      </c>
      <c r="E16" s="23">
        <v>45</v>
      </c>
      <c r="F16" s="24">
        <f t="shared" si="1"/>
        <v>95.74468085106383</v>
      </c>
      <c r="G16" s="25">
        <f t="shared" si="2"/>
        <v>47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2</v>
      </c>
      <c r="N16" s="24">
        <f t="shared" si="6"/>
        <v>4.25531914893617</v>
      </c>
      <c r="O16" s="23">
        <v>45</v>
      </c>
      <c r="P16" s="26">
        <f t="shared" si="7"/>
        <v>95.74468085106383</v>
      </c>
      <c r="Q16" s="25">
        <f t="shared" si="8"/>
        <v>47</v>
      </c>
    </row>
    <row r="17" spans="1:17" ht="15" customHeight="1">
      <c r="A17" s="27"/>
      <c r="B17" s="28" t="s">
        <v>20</v>
      </c>
      <c r="C17" s="29">
        <v>10</v>
      </c>
      <c r="D17" s="30">
        <f t="shared" si="0"/>
        <v>25.64102564102564</v>
      </c>
      <c r="E17" s="29">
        <v>29</v>
      </c>
      <c r="F17" s="30">
        <f t="shared" si="1"/>
        <v>74.35897435897436</v>
      </c>
      <c r="G17" s="31">
        <f t="shared" si="2"/>
        <v>39</v>
      </c>
      <c r="H17" s="29">
        <v>2</v>
      </c>
      <c r="I17" s="30">
        <f t="shared" si="3"/>
        <v>100</v>
      </c>
      <c r="J17" s="29">
        <v>0</v>
      </c>
      <c r="K17" s="30">
        <f t="shared" si="4"/>
        <v>0</v>
      </c>
      <c r="L17" s="31">
        <f t="shared" si="5"/>
        <v>2</v>
      </c>
      <c r="M17" s="29">
        <v>12</v>
      </c>
      <c r="N17" s="30">
        <f t="shared" si="6"/>
        <v>29.268292682926827</v>
      </c>
      <c r="O17" s="29">
        <v>29</v>
      </c>
      <c r="P17" s="32">
        <f t="shared" si="7"/>
        <v>70.73170731707317</v>
      </c>
      <c r="Q17" s="31">
        <f t="shared" si="8"/>
        <v>41</v>
      </c>
    </row>
    <row r="18" spans="1:17" s="39" customFormat="1" ht="15" customHeight="1">
      <c r="A18" s="33"/>
      <c r="B18" s="34" t="s">
        <v>21</v>
      </c>
      <c r="C18" s="35">
        <f>SUM(C5:C17)</f>
        <v>2451</v>
      </c>
      <c r="D18" s="36">
        <f t="shared" si="0"/>
        <v>58.81929445644348</v>
      </c>
      <c r="E18" s="35">
        <f>SUM(E5:E17)</f>
        <v>1716</v>
      </c>
      <c r="F18" s="36">
        <f t="shared" si="1"/>
        <v>41.18070554355652</v>
      </c>
      <c r="G18" s="37">
        <f t="shared" si="2"/>
        <v>4167</v>
      </c>
      <c r="H18" s="35">
        <f>SUM(H5:H17)</f>
        <v>321</v>
      </c>
      <c r="I18" s="36">
        <f t="shared" si="3"/>
        <v>58.257713248638844</v>
      </c>
      <c r="J18" s="35">
        <f>SUM(J5:J17)</f>
        <v>230</v>
      </c>
      <c r="K18" s="36">
        <f t="shared" si="4"/>
        <v>41.74228675136116</v>
      </c>
      <c r="L18" s="37">
        <f t="shared" si="5"/>
        <v>551</v>
      </c>
      <c r="M18" s="35">
        <f>SUM(M5:M17)</f>
        <v>2772</v>
      </c>
      <c r="N18" s="36">
        <f t="shared" si="6"/>
        <v>58.753709198813056</v>
      </c>
      <c r="O18" s="35">
        <f>SUM(O5:O17)</f>
        <v>1946</v>
      </c>
      <c r="P18" s="38">
        <f t="shared" si="7"/>
        <v>41.246290801186944</v>
      </c>
      <c r="Q18" s="37">
        <f t="shared" si="8"/>
        <v>4718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12:30&amp;RKassel</oddHeader>
    <oddFooter>&amp;R&amp;10Tabelle 51.2 mw</oddFooter>
  </headerFooter>
  <legacyDrawing r:id="rId2"/>
  <oleObjects>
    <oleObject progId="Word.Document.8" shapeId="813187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494</v>
      </c>
      <c r="D5" s="24">
        <f aca="true" t="shared" si="0" ref="D5:D18">IF(C5+E5&lt;&gt;0,100*(C5/(C5+E5)),".")</f>
        <v>59.518072289156635</v>
      </c>
      <c r="E5" s="23">
        <v>336</v>
      </c>
      <c r="F5" s="24">
        <f aca="true" t="shared" si="1" ref="F5:F18">IF(E5+C5&lt;&gt;0,100*(E5/(E5+C5)),".")</f>
        <v>40.48192771084337</v>
      </c>
      <c r="G5" s="25">
        <f aca="true" t="shared" si="2" ref="G5:G18">E5+C5</f>
        <v>830</v>
      </c>
      <c r="H5" s="23">
        <v>44</v>
      </c>
      <c r="I5" s="24">
        <f aca="true" t="shared" si="3" ref="I5:I18">IF(H5+J5&lt;&gt;0,100*(H5/(H5+J5)),".")</f>
        <v>57.89473684210527</v>
      </c>
      <c r="J5" s="23">
        <v>32</v>
      </c>
      <c r="K5" s="24">
        <f aca="true" t="shared" si="4" ref="K5:K18">IF(J5+H5&lt;&gt;0,100*(J5/(J5+H5)),".")</f>
        <v>42.10526315789473</v>
      </c>
      <c r="L5" s="25">
        <f aca="true" t="shared" si="5" ref="L5:L18">J5+H5</f>
        <v>76</v>
      </c>
      <c r="M5" s="23">
        <v>538</v>
      </c>
      <c r="N5" s="24">
        <f aca="true" t="shared" si="6" ref="N5:N18">IF(M5+O5&lt;&gt;0,100*(M5/(M5+O5)),".")</f>
        <v>59.38189845474614</v>
      </c>
      <c r="O5" s="23">
        <v>368</v>
      </c>
      <c r="P5" s="26">
        <f aca="true" t="shared" si="7" ref="P5:P18">IF(O5+M5&lt;&gt;0,100*(O5/(O5+M5)),".")</f>
        <v>40.618101545253865</v>
      </c>
      <c r="Q5" s="25">
        <f aca="true" t="shared" si="8" ref="Q5:Q18">O5+M5</f>
        <v>906</v>
      </c>
    </row>
    <row r="6" spans="1:17" ht="15" customHeight="1">
      <c r="A6" s="21"/>
      <c r="B6" s="22" t="s">
        <v>9</v>
      </c>
      <c r="C6" s="23">
        <v>219</v>
      </c>
      <c r="D6" s="24">
        <f t="shared" si="0"/>
        <v>72.27722772277228</v>
      </c>
      <c r="E6" s="23">
        <v>84</v>
      </c>
      <c r="F6" s="24">
        <f t="shared" si="1"/>
        <v>27.722772277227726</v>
      </c>
      <c r="G6" s="25">
        <f t="shared" si="2"/>
        <v>303</v>
      </c>
      <c r="H6" s="23">
        <v>61</v>
      </c>
      <c r="I6" s="24">
        <f t="shared" si="3"/>
        <v>77.21518987341773</v>
      </c>
      <c r="J6" s="23">
        <v>18</v>
      </c>
      <c r="K6" s="24">
        <f t="shared" si="4"/>
        <v>22.78481012658228</v>
      </c>
      <c r="L6" s="25">
        <f t="shared" si="5"/>
        <v>79</v>
      </c>
      <c r="M6" s="23">
        <v>280</v>
      </c>
      <c r="N6" s="24">
        <f t="shared" si="6"/>
        <v>73.29842931937172</v>
      </c>
      <c r="O6" s="23">
        <v>102</v>
      </c>
      <c r="P6" s="26">
        <f t="shared" si="7"/>
        <v>26.701570680628272</v>
      </c>
      <c r="Q6" s="25">
        <f t="shared" si="8"/>
        <v>382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42.42424242424242</v>
      </c>
      <c r="E7" s="23">
        <v>19</v>
      </c>
      <c r="F7" s="24">
        <f t="shared" si="1"/>
        <v>57.57575757575758</v>
      </c>
      <c r="G7" s="25">
        <f t="shared" si="2"/>
        <v>33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14</v>
      </c>
      <c r="N7" s="24">
        <f t="shared" si="6"/>
        <v>42.42424242424242</v>
      </c>
      <c r="O7" s="23">
        <v>19</v>
      </c>
      <c r="P7" s="26">
        <f t="shared" si="7"/>
        <v>57.57575757575758</v>
      </c>
      <c r="Q7" s="25">
        <f t="shared" si="8"/>
        <v>33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1</v>
      </c>
      <c r="F8" s="24">
        <f t="shared" si="1"/>
        <v>100</v>
      </c>
      <c r="G8" s="25">
        <f t="shared" si="2"/>
        <v>1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>
        <f t="shared" si="6"/>
        <v>0</v>
      </c>
      <c r="O8" s="23">
        <v>1</v>
      </c>
      <c r="P8" s="26">
        <f t="shared" si="7"/>
        <v>100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28</v>
      </c>
      <c r="D9" s="24">
        <f t="shared" si="0"/>
        <v>90.32258064516128</v>
      </c>
      <c r="E9" s="23">
        <v>3</v>
      </c>
      <c r="F9" s="24">
        <f t="shared" si="1"/>
        <v>9.67741935483871</v>
      </c>
      <c r="G9" s="25">
        <f t="shared" si="2"/>
        <v>31</v>
      </c>
      <c r="H9" s="23">
        <v>6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6</v>
      </c>
      <c r="M9" s="23">
        <v>34</v>
      </c>
      <c r="N9" s="24">
        <f t="shared" si="6"/>
        <v>91.8918918918919</v>
      </c>
      <c r="O9" s="23">
        <v>3</v>
      </c>
      <c r="P9" s="26">
        <f t="shared" si="7"/>
        <v>8.108108108108109</v>
      </c>
      <c r="Q9" s="25">
        <f t="shared" si="8"/>
        <v>37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f>C10+H10</f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7</v>
      </c>
      <c r="F12" s="24">
        <f t="shared" si="1"/>
        <v>100</v>
      </c>
      <c r="G12" s="25">
        <f t="shared" si="2"/>
        <v>7</v>
      </c>
      <c r="H12" s="23">
        <v>0</v>
      </c>
      <c r="I12" s="24">
        <f t="shared" si="3"/>
        <v>0</v>
      </c>
      <c r="J12" s="23">
        <v>1</v>
      </c>
      <c r="K12" s="24">
        <f t="shared" si="4"/>
        <v>100</v>
      </c>
      <c r="L12" s="25">
        <f t="shared" si="5"/>
        <v>1</v>
      </c>
      <c r="M12" s="23">
        <v>0</v>
      </c>
      <c r="N12" s="24">
        <f t="shared" si="6"/>
        <v>0</v>
      </c>
      <c r="O12" s="23">
        <v>8</v>
      </c>
      <c r="P12" s="26">
        <f t="shared" si="7"/>
        <v>100</v>
      </c>
      <c r="Q12" s="25">
        <f t="shared" si="8"/>
        <v>8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29</v>
      </c>
      <c r="F13" s="24">
        <f t="shared" si="1"/>
        <v>100</v>
      </c>
      <c r="G13" s="25">
        <f t="shared" si="2"/>
        <v>29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29</v>
      </c>
      <c r="P13" s="26">
        <f t="shared" si="7"/>
        <v>100</v>
      </c>
      <c r="Q13" s="25">
        <f t="shared" si="8"/>
        <v>29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100</v>
      </c>
      <c r="E14" s="23">
        <v>0</v>
      </c>
      <c r="F14" s="24">
        <f t="shared" si="1"/>
        <v>0</v>
      </c>
      <c r="G14" s="25">
        <f t="shared" si="2"/>
        <v>1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1</v>
      </c>
      <c r="N14" s="24">
        <f t="shared" si="6"/>
        <v>100</v>
      </c>
      <c r="O14" s="23">
        <v>0</v>
      </c>
      <c r="P14" s="26">
        <f t="shared" si="7"/>
        <v>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16</v>
      </c>
      <c r="F15" s="24">
        <f t="shared" si="1"/>
        <v>100</v>
      </c>
      <c r="G15" s="25">
        <f t="shared" si="2"/>
        <v>16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0</v>
      </c>
      <c r="N15" s="24">
        <f t="shared" si="6"/>
        <v>0</v>
      </c>
      <c r="O15" s="23">
        <v>17</v>
      </c>
      <c r="P15" s="26">
        <f t="shared" si="7"/>
        <v>100</v>
      </c>
      <c r="Q15" s="25">
        <f t="shared" si="8"/>
        <v>17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14</v>
      </c>
      <c r="F16" s="24">
        <f t="shared" si="1"/>
        <v>100</v>
      </c>
      <c r="G16" s="25">
        <f t="shared" si="2"/>
        <v>14</v>
      </c>
      <c r="H16" s="23">
        <v>0</v>
      </c>
      <c r="I16" s="24">
        <f t="shared" si="3"/>
        <v>0</v>
      </c>
      <c r="J16" s="23">
        <v>1</v>
      </c>
      <c r="K16" s="24">
        <f t="shared" si="4"/>
        <v>100</v>
      </c>
      <c r="L16" s="25">
        <f t="shared" si="5"/>
        <v>1</v>
      </c>
      <c r="M16" s="23">
        <v>0</v>
      </c>
      <c r="N16" s="24">
        <f t="shared" si="6"/>
        <v>0</v>
      </c>
      <c r="O16" s="23">
        <v>15</v>
      </c>
      <c r="P16" s="26">
        <f t="shared" si="7"/>
        <v>100</v>
      </c>
      <c r="Q16" s="25">
        <f t="shared" si="8"/>
        <v>15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18.181818181818183</v>
      </c>
      <c r="E17" s="29">
        <v>9</v>
      </c>
      <c r="F17" s="30">
        <f t="shared" si="1"/>
        <v>81.81818181818183</v>
      </c>
      <c r="G17" s="31">
        <f t="shared" si="2"/>
        <v>11</v>
      </c>
      <c r="H17" s="29">
        <v>0</v>
      </c>
      <c r="I17" s="30">
        <f t="shared" si="3"/>
        <v>0</v>
      </c>
      <c r="J17" s="29">
        <v>2</v>
      </c>
      <c r="K17" s="30">
        <f t="shared" si="4"/>
        <v>100</v>
      </c>
      <c r="L17" s="31">
        <f t="shared" si="5"/>
        <v>2</v>
      </c>
      <c r="M17" s="29">
        <v>2</v>
      </c>
      <c r="N17" s="30">
        <f t="shared" si="6"/>
        <v>15.384615384615385</v>
      </c>
      <c r="O17" s="29">
        <v>11</v>
      </c>
      <c r="P17" s="32">
        <f t="shared" si="7"/>
        <v>84.61538461538461</v>
      </c>
      <c r="Q17" s="31">
        <f t="shared" si="8"/>
        <v>13</v>
      </c>
    </row>
    <row r="18" spans="1:17" s="39" customFormat="1" ht="15" customHeight="1">
      <c r="A18" s="33"/>
      <c r="B18" s="34" t="s">
        <v>21</v>
      </c>
      <c r="C18" s="35">
        <f>SUM(C5:C17)</f>
        <v>758</v>
      </c>
      <c r="D18" s="36">
        <f t="shared" si="0"/>
        <v>59.40438871473355</v>
      </c>
      <c r="E18" s="35">
        <f>SUM(E5:E17)</f>
        <v>518</v>
      </c>
      <c r="F18" s="36">
        <f t="shared" si="1"/>
        <v>40.59561128526646</v>
      </c>
      <c r="G18" s="37">
        <f t="shared" si="2"/>
        <v>1276</v>
      </c>
      <c r="H18" s="35">
        <f>SUM(H5:H17)</f>
        <v>111</v>
      </c>
      <c r="I18" s="36">
        <f t="shared" si="3"/>
        <v>66.86746987951807</v>
      </c>
      <c r="J18" s="35">
        <f>SUM(J5:J17)</f>
        <v>55</v>
      </c>
      <c r="K18" s="36">
        <f t="shared" si="4"/>
        <v>33.13253012048193</v>
      </c>
      <c r="L18" s="37">
        <f t="shared" si="5"/>
        <v>166</v>
      </c>
      <c r="M18" s="35">
        <f>SUM(M5:M17)</f>
        <v>869</v>
      </c>
      <c r="N18" s="36">
        <f t="shared" si="6"/>
        <v>60.26352288488211</v>
      </c>
      <c r="O18" s="35">
        <f>SUM(O5:O17)</f>
        <v>573</v>
      </c>
      <c r="P18" s="38">
        <f t="shared" si="7"/>
        <v>39.73647711511789</v>
      </c>
      <c r="Q18" s="37">
        <f t="shared" si="8"/>
        <v>1442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12:30&amp;RKorbach</oddHeader>
    <oddFooter>&amp;R&amp;10Tabelle 51.2 mw</oddFooter>
  </headerFooter>
  <legacyDrawing r:id="rId2"/>
  <oleObjects>
    <oleObject progId="Word.Document.8" shapeId="813192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253</v>
      </c>
      <c r="D5" s="24">
        <f aca="true" t="shared" si="0" ref="D5:D18">IF(C5+E5&lt;&gt;0,100*(C5/(C5+E5)),".")</f>
        <v>60.671462829736214</v>
      </c>
      <c r="E5" s="23">
        <v>164</v>
      </c>
      <c r="F5" s="24">
        <f aca="true" t="shared" si="1" ref="F5:F18">IF(E5+C5&lt;&gt;0,100*(E5/(E5+C5)),".")</f>
        <v>39.328537170263786</v>
      </c>
      <c r="G5" s="25">
        <f aca="true" t="shared" si="2" ref="G5:G18">E5+C5</f>
        <v>417</v>
      </c>
      <c r="H5" s="23">
        <v>77</v>
      </c>
      <c r="I5" s="24">
        <f aca="true" t="shared" si="3" ref="I5:I18">IF(H5+J5&lt;&gt;0,100*(H5/(H5+J5)),".")</f>
        <v>45.02923976608187</v>
      </c>
      <c r="J5" s="23">
        <v>94</v>
      </c>
      <c r="K5" s="24">
        <f aca="true" t="shared" si="4" ref="K5:K18">IF(J5+H5&lt;&gt;0,100*(J5/(J5+H5)),".")</f>
        <v>54.97076023391813</v>
      </c>
      <c r="L5" s="25">
        <f aca="true" t="shared" si="5" ref="L5:L18">J5+H5</f>
        <v>171</v>
      </c>
      <c r="M5" s="23">
        <v>330</v>
      </c>
      <c r="N5" s="24">
        <f aca="true" t="shared" si="6" ref="N5:N18">IF(M5+O5&lt;&gt;0,100*(M5/(M5+O5)),".")</f>
        <v>56.12244897959183</v>
      </c>
      <c r="O5" s="23">
        <v>258</v>
      </c>
      <c r="P5" s="26">
        <f aca="true" t="shared" si="7" ref="P5:P18">IF(O5+M5&lt;&gt;0,100*(O5/(O5+M5)),".")</f>
        <v>43.87755102040816</v>
      </c>
      <c r="Q5" s="25">
        <f aca="true" t="shared" si="8" ref="Q5:Q18">O5+M5</f>
        <v>588</v>
      </c>
    </row>
    <row r="6" spans="1:17" ht="15" customHeight="1">
      <c r="A6" s="21"/>
      <c r="B6" s="22" t="s">
        <v>9</v>
      </c>
      <c r="C6" s="23">
        <v>253</v>
      </c>
      <c r="D6" s="24">
        <f t="shared" si="0"/>
        <v>78.81619937694704</v>
      </c>
      <c r="E6" s="23">
        <v>68</v>
      </c>
      <c r="F6" s="24">
        <f t="shared" si="1"/>
        <v>21.18380062305296</v>
      </c>
      <c r="G6" s="25">
        <f t="shared" si="2"/>
        <v>321</v>
      </c>
      <c r="H6" s="23">
        <v>55</v>
      </c>
      <c r="I6" s="24">
        <f t="shared" si="3"/>
        <v>70.51282051282051</v>
      </c>
      <c r="J6" s="23">
        <v>23</v>
      </c>
      <c r="K6" s="24">
        <f t="shared" si="4"/>
        <v>29.48717948717949</v>
      </c>
      <c r="L6" s="25">
        <f t="shared" si="5"/>
        <v>78</v>
      </c>
      <c r="M6" s="23">
        <v>308</v>
      </c>
      <c r="N6" s="24">
        <f t="shared" si="6"/>
        <v>77.19298245614034</v>
      </c>
      <c r="O6" s="23">
        <v>91</v>
      </c>
      <c r="P6" s="26">
        <f t="shared" si="7"/>
        <v>22.807017543859647</v>
      </c>
      <c r="Q6" s="25">
        <f t="shared" si="8"/>
        <v>399</v>
      </c>
    </row>
    <row r="7" spans="1:17" ht="15" customHeight="1">
      <c r="A7" s="21"/>
      <c r="B7" s="22" t="s">
        <v>10</v>
      </c>
      <c r="C7" s="23">
        <v>24</v>
      </c>
      <c r="D7" s="24">
        <f t="shared" si="0"/>
        <v>53.333333333333336</v>
      </c>
      <c r="E7" s="23">
        <v>21</v>
      </c>
      <c r="F7" s="24">
        <f t="shared" si="1"/>
        <v>46.666666666666664</v>
      </c>
      <c r="G7" s="25">
        <f t="shared" si="2"/>
        <v>45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24</v>
      </c>
      <c r="N7" s="24">
        <f t="shared" si="6"/>
        <v>53.333333333333336</v>
      </c>
      <c r="O7" s="23">
        <v>21</v>
      </c>
      <c r="P7" s="26">
        <f t="shared" si="7"/>
        <v>46.666666666666664</v>
      </c>
      <c r="Q7" s="25">
        <f t="shared" si="8"/>
        <v>45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22</v>
      </c>
      <c r="D9" s="24">
        <f t="shared" si="0"/>
        <v>78.57142857142857</v>
      </c>
      <c r="E9" s="23">
        <v>6</v>
      </c>
      <c r="F9" s="24">
        <f t="shared" si="1"/>
        <v>21.428571428571427</v>
      </c>
      <c r="G9" s="25">
        <f t="shared" si="2"/>
        <v>28</v>
      </c>
      <c r="H9" s="23">
        <v>5</v>
      </c>
      <c r="I9" s="24">
        <f t="shared" si="3"/>
        <v>83.33333333333334</v>
      </c>
      <c r="J9" s="23">
        <v>1</v>
      </c>
      <c r="K9" s="24">
        <f t="shared" si="4"/>
        <v>16.666666666666664</v>
      </c>
      <c r="L9" s="25">
        <f t="shared" si="5"/>
        <v>6</v>
      </c>
      <c r="M9" s="23">
        <v>27</v>
      </c>
      <c r="N9" s="24">
        <f t="shared" si="6"/>
        <v>79.41176470588235</v>
      </c>
      <c r="O9" s="23">
        <v>7</v>
      </c>
      <c r="P9" s="26">
        <f t="shared" si="7"/>
        <v>20.588235294117645</v>
      </c>
      <c r="Q9" s="25">
        <f t="shared" si="8"/>
        <v>34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2"/>
        <v>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 t="str">
        <f t="shared" si="6"/>
        <v>.</v>
      </c>
      <c r="O10" s="23">
        <v>0</v>
      </c>
      <c r="P10" s="26" t="str">
        <f t="shared" si="7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7.142857142857142</v>
      </c>
      <c r="E12" s="23">
        <v>13</v>
      </c>
      <c r="F12" s="24">
        <f t="shared" si="1"/>
        <v>92.85714285714286</v>
      </c>
      <c r="G12" s="25">
        <f t="shared" si="2"/>
        <v>14</v>
      </c>
      <c r="H12" s="23">
        <v>0</v>
      </c>
      <c r="I12" s="24">
        <f t="shared" si="3"/>
        <v>0</v>
      </c>
      <c r="J12" s="23">
        <v>1</v>
      </c>
      <c r="K12" s="24">
        <f t="shared" si="4"/>
        <v>100</v>
      </c>
      <c r="L12" s="25">
        <f t="shared" si="5"/>
        <v>1</v>
      </c>
      <c r="M12" s="23">
        <v>1</v>
      </c>
      <c r="N12" s="24">
        <f t="shared" si="6"/>
        <v>6.666666666666667</v>
      </c>
      <c r="O12" s="23">
        <v>14</v>
      </c>
      <c r="P12" s="26">
        <f t="shared" si="7"/>
        <v>93.33333333333333</v>
      </c>
      <c r="Q12" s="25">
        <f t="shared" si="8"/>
        <v>15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37</v>
      </c>
      <c r="F13" s="24">
        <f t="shared" si="1"/>
        <v>100</v>
      </c>
      <c r="G13" s="25">
        <f t="shared" si="2"/>
        <v>37</v>
      </c>
      <c r="H13" s="23">
        <v>0</v>
      </c>
      <c r="I13" s="24">
        <f t="shared" si="3"/>
        <v>0</v>
      </c>
      <c r="J13" s="23">
        <v>3</v>
      </c>
      <c r="K13" s="24">
        <f t="shared" si="4"/>
        <v>100</v>
      </c>
      <c r="L13" s="25">
        <f t="shared" si="5"/>
        <v>3</v>
      </c>
      <c r="M13" s="23">
        <v>0</v>
      </c>
      <c r="N13" s="24">
        <f t="shared" si="6"/>
        <v>0</v>
      </c>
      <c r="O13" s="23">
        <v>40</v>
      </c>
      <c r="P13" s="26">
        <f t="shared" si="7"/>
        <v>100</v>
      </c>
      <c r="Q13" s="25">
        <f t="shared" si="8"/>
        <v>40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2"/>
        <v>1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</v>
      </c>
      <c r="P14" s="26">
        <f t="shared" si="7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21</v>
      </c>
      <c r="F15" s="24">
        <f t="shared" si="1"/>
        <v>100</v>
      </c>
      <c r="G15" s="25">
        <f t="shared" si="2"/>
        <v>21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0</v>
      </c>
      <c r="N15" s="24">
        <f t="shared" si="6"/>
        <v>0</v>
      </c>
      <c r="O15" s="23">
        <v>22</v>
      </c>
      <c r="P15" s="26">
        <f t="shared" si="7"/>
        <v>100</v>
      </c>
      <c r="Q15" s="25">
        <f t="shared" si="8"/>
        <v>22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15</v>
      </c>
      <c r="F16" s="24">
        <f t="shared" si="1"/>
        <v>100</v>
      </c>
      <c r="G16" s="25">
        <f t="shared" si="2"/>
        <v>15</v>
      </c>
      <c r="H16" s="23">
        <v>0</v>
      </c>
      <c r="I16" s="24">
        <f t="shared" si="3"/>
        <v>0</v>
      </c>
      <c r="J16" s="23">
        <v>1</v>
      </c>
      <c r="K16" s="24">
        <f t="shared" si="4"/>
        <v>100</v>
      </c>
      <c r="L16" s="25">
        <f t="shared" si="5"/>
        <v>1</v>
      </c>
      <c r="M16" s="23">
        <v>0</v>
      </c>
      <c r="N16" s="24">
        <f t="shared" si="6"/>
        <v>0</v>
      </c>
      <c r="O16" s="23">
        <v>16</v>
      </c>
      <c r="P16" s="26">
        <f t="shared" si="7"/>
        <v>100</v>
      </c>
      <c r="Q16" s="25">
        <f t="shared" si="8"/>
        <v>16</v>
      </c>
    </row>
    <row r="17" spans="1:17" ht="15" customHeight="1">
      <c r="A17" s="27"/>
      <c r="B17" s="28" t="s">
        <v>20</v>
      </c>
      <c r="C17" s="29">
        <v>0</v>
      </c>
      <c r="D17" s="30">
        <f t="shared" si="0"/>
        <v>0</v>
      </c>
      <c r="E17" s="29">
        <v>8</v>
      </c>
      <c r="F17" s="30">
        <f t="shared" si="1"/>
        <v>100</v>
      </c>
      <c r="G17" s="31">
        <f t="shared" si="2"/>
        <v>8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0</v>
      </c>
      <c r="N17" s="30">
        <f t="shared" si="6"/>
        <v>0</v>
      </c>
      <c r="O17" s="29">
        <v>8</v>
      </c>
      <c r="P17" s="32">
        <f t="shared" si="7"/>
        <v>100</v>
      </c>
      <c r="Q17" s="31">
        <f t="shared" si="8"/>
        <v>8</v>
      </c>
    </row>
    <row r="18" spans="1:17" s="39" customFormat="1" ht="15" customHeight="1">
      <c r="A18" s="33"/>
      <c r="B18" s="34" t="s">
        <v>21</v>
      </c>
      <c r="C18" s="35">
        <f>SUM(C5:C17)</f>
        <v>553</v>
      </c>
      <c r="D18" s="36">
        <f t="shared" si="0"/>
        <v>60.97023153252481</v>
      </c>
      <c r="E18" s="35">
        <f>SUM(E5:E17)</f>
        <v>354</v>
      </c>
      <c r="F18" s="36">
        <f t="shared" si="1"/>
        <v>39.02976846747519</v>
      </c>
      <c r="G18" s="37">
        <f t="shared" si="2"/>
        <v>907</v>
      </c>
      <c r="H18" s="35">
        <f>SUM(H5:H17)</f>
        <v>137</v>
      </c>
      <c r="I18" s="36">
        <f t="shared" si="3"/>
        <v>52.490421455938694</v>
      </c>
      <c r="J18" s="35">
        <f>SUM(J5:J17)</f>
        <v>124</v>
      </c>
      <c r="K18" s="36">
        <f t="shared" si="4"/>
        <v>47.509578544061306</v>
      </c>
      <c r="L18" s="37">
        <f t="shared" si="5"/>
        <v>261</v>
      </c>
      <c r="M18" s="35">
        <f>SUM(M5:M17)</f>
        <v>690</v>
      </c>
      <c r="N18" s="36">
        <f t="shared" si="6"/>
        <v>59.07534246575342</v>
      </c>
      <c r="O18" s="35">
        <f>SUM(O5:O17)</f>
        <v>478</v>
      </c>
      <c r="P18" s="38">
        <f t="shared" si="7"/>
        <v>40.92465753424658</v>
      </c>
      <c r="Q18" s="37">
        <f t="shared" si="8"/>
        <v>1168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12:30&amp;RLimburg</oddHeader>
    <oddFooter>&amp;R&amp;10Tabelle 51.2 mw</oddFooter>
  </headerFooter>
  <legacyDrawing r:id="rId2"/>
  <oleObjects>
    <oleObject progId="Word.Document.8" shapeId="81319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2009-01-21T21:14:26Z</dcterms:created>
  <dcterms:modified xsi:type="dcterms:W3CDTF">2009-01-21T21:14:40Z</dcterms:modified>
  <cp:category/>
  <cp:version/>
  <cp:contentType/>
  <cp:contentStatus/>
</cp:coreProperties>
</file>