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Area" localSheetId="0">'Altenburg'!$A$2:$Q$22</definedName>
    <definedName name="_xlnm.Print_Area" localSheetId="1">'Erfurt'!$A$2:$Q$22</definedName>
    <definedName name="_xlnm.Print_Area" localSheetId="2">'Gera'!$A$2:$Q$22</definedName>
    <definedName name="_xlnm.Print_Area" localSheetId="3">'Gotha'!$A$2:$Q$22</definedName>
    <definedName name="_xlnm.Print_Area" localSheetId="4">'Jena'!$A$2:$Q$22</definedName>
    <definedName name="_xlnm.Print_Area" localSheetId="5">'Nordhausen'!$A$2:$Q$22</definedName>
    <definedName name="_xlnm.Print_Area" localSheetId="6">'Suhl'!$A$2:$Q$22</definedName>
  </definedNames>
  <calcPr fullCalcOnLoad="1" refMode="R1C1"/>
</workbook>
</file>

<file path=xl/sharedStrings.xml><?xml version="1.0" encoding="utf-8"?>
<sst xmlns="http://schemas.openxmlformats.org/spreadsheetml/2006/main" count="252" uniqueCount="31">
  <si>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</si>
  <si>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</si>
  <si>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</si>
  <si>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</si>
  <si>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</si>
  <si>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</si>
  <si>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</si>
  <si>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</si>
  <si>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</si>
  <si>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</si>
  <si>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</si>
  <si>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</si>
  <si>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</si>
  <si>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</si>
  <si>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</si>
  <si>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</si>
  <si>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</si>
  <si>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</si>
  <si>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</si>
  <si>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</si>
  <si>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</si>
  <si>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</si>
  <si>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</si>
  <si>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Altenburg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</si>
  <si>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</si>
  <si>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Erfurt</t>
  </si>
  <si>
    <t>Neu abgeschlossene Ausbildungsverträge vom 01. Oktober 2007 bis zum 30. September 2008, unterteilt nach Zuständigkeitsbereichen und Geschlecht
 in Gera</t>
  </si>
  <si>
    <t>Neu abgeschlossene Ausbildungsverträge vom 01. Oktober 2007 bis zum 30. September 2008, unterteilt nach Zuständigkeitsbereichen und Geschlecht
 in Gotha</t>
  </si>
  <si>
    <t>Neu abgeschlossene Ausbildungsverträge vom 01. Oktober 2007 bis zum 30. September 2008, unterteilt nach Zuständigkeitsbereichen und Geschlecht
 in Jena</t>
  </si>
  <si>
    <t>Neu abgeschlossene Ausbildungsverträge vom 01. Oktober 2007 bis zum 30. September 2008, unterteilt nach Zuständigkeitsbereichen und Geschlecht
 in Nordhausen</t>
  </si>
  <si>
    <t>Neu abgeschlossene Ausbildungsverträge vom 01. Oktober 2007 bis zum 30. September 2008, unterteilt nach Zuständigkeitsbereichen und Geschlecht
 in Suhl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</si>
</sst>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72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252</v>
      </c>
      <c r="D5" s="24">
        <f aca="true" t="shared" si="0" ref="D5:D18">IF(C5+E5&lt;&gt;0,100*(C5/(C5+E5)),".")</f>
        <v>68.66485013623979</v>
      </c>
      <c r="E5" s="23">
        <v>115</v>
      </c>
      <c r="F5" s="24">
        <f aca="true" t="shared" si="1" ref="F5:F18">IF(E5+C5&lt;&gt;0,100*(E5/(E5+C5)),".")</f>
        <v>31.33514986376022</v>
      </c>
      <c r="G5" s="25">
        <f aca="true" t="shared" si="2" ref="G5:G18">E5+C5</f>
        <v>367</v>
      </c>
      <c r="H5" s="23">
        <v>13</v>
      </c>
      <c r="I5" s="24">
        <f aca="true" t="shared" si="3" ref="I5:I18">IF(H5+J5&lt;&gt;0,100*(H5/(H5+J5)),".")</f>
        <v>38.23529411764706</v>
      </c>
      <c r="J5" s="23">
        <v>21</v>
      </c>
      <c r="K5" s="24">
        <f aca="true" t="shared" si="4" ref="K5:K18">IF(J5+H5&lt;&gt;0,100*(J5/(J5+H5)),".")</f>
        <v>61.76470588235294</v>
      </c>
      <c r="L5" s="25">
        <f aca="true" t="shared" si="5" ref="L5:L18">J5+H5</f>
        <v>34</v>
      </c>
      <c r="M5" s="23">
        <v>265</v>
      </c>
      <c r="N5" s="24">
        <f aca="true" t="shared" si="6" ref="N5:N18">IF(M5+O5&lt;&gt;0,100*(M5/(M5+O5)),".")</f>
        <v>66.08478802992519</v>
      </c>
      <c r="O5" s="23">
        <v>136</v>
      </c>
      <c r="P5" s="26">
        <f aca="true" t="shared" si="7" ref="P5:P18">IF(O5+M5&lt;&gt;0,100*(O5/(O5+M5)),".")</f>
        <v>33.915211970074814</v>
      </c>
      <c r="Q5" s="25">
        <f aca="true" t="shared" si="8" ref="Q5:Q18">O5+M5</f>
        <v>401</v>
      </c>
    </row>
    <row r="6" spans="1:17" ht="15" customHeight="1">
      <c r="A6" s="21"/>
      <c r="B6" s="22" t="s">
        <v>9</v>
      </c>
      <c r="C6" s="23">
        <v>78</v>
      </c>
      <c r="D6" s="24">
        <f t="shared" si="0"/>
        <v>73.58490566037736</v>
      </c>
      <c r="E6" s="23">
        <v>28</v>
      </c>
      <c r="F6" s="24">
        <f t="shared" si="1"/>
        <v>26.41509433962264</v>
      </c>
      <c r="G6" s="25">
        <f t="shared" si="2"/>
        <v>106</v>
      </c>
      <c r="H6" s="23">
        <v>8</v>
      </c>
      <c r="I6" s="24">
        <f t="shared" si="3"/>
        <v>53.333333333333336</v>
      </c>
      <c r="J6" s="23">
        <v>7</v>
      </c>
      <c r="K6" s="24">
        <f t="shared" si="4"/>
        <v>46.666666666666664</v>
      </c>
      <c r="L6" s="25">
        <f t="shared" si="5"/>
        <v>15</v>
      </c>
      <c r="M6" s="23">
        <v>86</v>
      </c>
      <c r="N6" s="24">
        <f t="shared" si="6"/>
        <v>71.07438016528926</v>
      </c>
      <c r="O6" s="23">
        <v>35</v>
      </c>
      <c r="P6" s="26">
        <f t="shared" si="7"/>
        <v>28.92561983471074</v>
      </c>
      <c r="Q6" s="25">
        <f t="shared" si="8"/>
        <v>121</v>
      </c>
    </row>
    <row r="7" spans="1:17" ht="15" customHeight="1">
      <c r="A7" s="21"/>
      <c r="B7" s="22" t="s">
        <v>10</v>
      </c>
      <c r="C7" s="23">
        <v>3</v>
      </c>
      <c r="D7" s="24">
        <f t="shared" si="0"/>
        <v>30</v>
      </c>
      <c r="E7" s="23">
        <v>7</v>
      </c>
      <c r="F7" s="24">
        <f t="shared" si="1"/>
        <v>70</v>
      </c>
      <c r="G7" s="25">
        <f t="shared" si="2"/>
        <v>10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3</v>
      </c>
      <c r="N7" s="24">
        <f t="shared" si="6"/>
        <v>27.27272727272727</v>
      </c>
      <c r="O7" s="23">
        <v>8</v>
      </c>
      <c r="P7" s="26">
        <f t="shared" si="7"/>
        <v>72.72727272727273</v>
      </c>
      <c r="Q7" s="25">
        <f t="shared" si="8"/>
        <v>11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61.904761904761905</v>
      </c>
      <c r="E9" s="23">
        <v>8</v>
      </c>
      <c r="F9" s="24">
        <f t="shared" si="1"/>
        <v>38.095238095238095</v>
      </c>
      <c r="G9" s="25">
        <f t="shared" si="2"/>
        <v>21</v>
      </c>
      <c r="H9" s="23">
        <v>3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3</v>
      </c>
      <c r="M9" s="23">
        <v>16</v>
      </c>
      <c r="N9" s="24">
        <f t="shared" si="6"/>
        <v>66.66666666666666</v>
      </c>
      <c r="O9" s="23">
        <v>8</v>
      </c>
      <c r="P9" s="26">
        <f t="shared" si="7"/>
        <v>33.33333333333333</v>
      </c>
      <c r="Q9" s="25">
        <f t="shared" si="8"/>
        <v>24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5</v>
      </c>
      <c r="F10" s="24">
        <f t="shared" si="1"/>
        <v>100</v>
      </c>
      <c r="G10" s="25">
        <f t="shared" si="2"/>
        <v>5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0</v>
      </c>
      <c r="N10" s="24">
        <f t="shared" si="6"/>
        <v>0</v>
      </c>
      <c r="O10" s="23">
        <v>6</v>
      </c>
      <c r="P10" s="26">
        <f t="shared" si="7"/>
        <v>100</v>
      </c>
      <c r="Q10" s="25">
        <f t="shared" si="8"/>
        <v>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f>C12+H12</f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</v>
      </c>
      <c r="F13" s="24">
        <f t="shared" si="1"/>
        <v>100</v>
      </c>
      <c r="G13" s="25">
        <f t="shared" si="2"/>
        <v>4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4</v>
      </c>
      <c r="P13" s="26">
        <f t="shared" si="7"/>
        <v>100</v>
      </c>
      <c r="Q13" s="25">
        <f t="shared" si="8"/>
        <v>4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</v>
      </c>
      <c r="F15" s="24">
        <f t="shared" si="1"/>
        <v>100</v>
      </c>
      <c r="G15" s="25">
        <f t="shared" si="2"/>
        <v>2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2</v>
      </c>
      <c r="P15" s="26">
        <f t="shared" si="7"/>
        <v>100</v>
      </c>
      <c r="Q15" s="25">
        <f t="shared" si="8"/>
        <v>2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3</v>
      </c>
      <c r="F16" s="24">
        <f t="shared" si="1"/>
        <v>100</v>
      </c>
      <c r="G16" s="25">
        <f t="shared" si="2"/>
        <v>3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3</v>
      </c>
      <c r="P16" s="26">
        <f t="shared" si="7"/>
        <v>100</v>
      </c>
      <c r="Q16" s="25">
        <f t="shared" si="8"/>
        <v>3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100</v>
      </c>
      <c r="E17" s="29">
        <v>0</v>
      </c>
      <c r="F17" s="30">
        <f t="shared" si="1"/>
        <v>0</v>
      </c>
      <c r="G17" s="31">
        <f t="shared" si="2"/>
        <v>2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2</v>
      </c>
      <c r="N17" s="30">
        <f t="shared" si="6"/>
        <v>100</v>
      </c>
      <c r="O17" s="29">
        <v>0</v>
      </c>
      <c r="P17" s="32">
        <f t="shared" si="7"/>
        <v>0</v>
      </c>
      <c r="Q17" s="31">
        <f t="shared" si="8"/>
        <v>2</v>
      </c>
    </row>
    <row r="18" spans="1:17" s="39" customFormat="1" ht="15" customHeight="1">
      <c r="A18" s="33"/>
      <c r="B18" s="34" t="s">
        <v>21</v>
      </c>
      <c r="C18" s="35">
        <f>SUM(C5:C17)</f>
        <v>348</v>
      </c>
      <c r="D18" s="36">
        <f t="shared" si="0"/>
        <v>66.79462571976967</v>
      </c>
      <c r="E18" s="35">
        <f>SUM(E5:E17)</f>
        <v>173</v>
      </c>
      <c r="F18" s="36">
        <f t="shared" si="1"/>
        <v>33.20537428023032</v>
      </c>
      <c r="G18" s="37">
        <f t="shared" si="2"/>
        <v>521</v>
      </c>
      <c r="H18" s="35">
        <f>SUM(H5:H17)</f>
        <v>24</v>
      </c>
      <c r="I18" s="36">
        <f t="shared" si="3"/>
        <v>44.44444444444444</v>
      </c>
      <c r="J18" s="35">
        <f>SUM(J5:J17)</f>
        <v>30</v>
      </c>
      <c r="K18" s="36">
        <f t="shared" si="4"/>
        <v>55.55555555555556</v>
      </c>
      <c r="L18" s="37">
        <f t="shared" si="5"/>
        <v>54</v>
      </c>
      <c r="M18" s="35">
        <f>SUM(M5:M17)</f>
        <v>372</v>
      </c>
      <c r="N18" s="36">
        <f t="shared" si="6"/>
        <v>64.69565217391305</v>
      </c>
      <c r="O18" s="35">
        <f>SUM(O5:O17)</f>
        <v>203</v>
      </c>
      <c r="P18" s="38">
        <f t="shared" si="7"/>
        <v>35.30434782608695</v>
      </c>
      <c r="Q18" s="37">
        <f t="shared" si="8"/>
        <v>575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12:30&amp;RAltenburg</oddHeader>
    <oddFooter>&amp;R&amp;10Tabelle 51.2 mw</oddFooter>
  </headerFooter>
  <legacyDrawing r:id="rId2"/>
  <oleObjects>
    <oleObject progId="Word.Document.8" shapeId="81396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1467</v>
      </c>
      <c r="D5" s="24">
        <f aca="true" t="shared" si="0" ref="D5:D18">IF(C5+E5&lt;&gt;0,100*(C5/(C5+E5)),".")</f>
        <v>58.12202852614897</v>
      </c>
      <c r="E5" s="23">
        <v>1057</v>
      </c>
      <c r="F5" s="24">
        <f aca="true" t="shared" si="1" ref="F5:F18">IF(E5+C5&lt;&gt;0,100*(E5/(E5+C5)),".")</f>
        <v>41.87797147385103</v>
      </c>
      <c r="G5" s="25">
        <f aca="true" t="shared" si="2" ref="G5:G18">E5+C5</f>
        <v>2524</v>
      </c>
      <c r="H5" s="23">
        <v>131</v>
      </c>
      <c r="I5" s="24">
        <f aca="true" t="shared" si="3" ref="I5:I18">IF(H5+J5&lt;&gt;0,100*(H5/(H5+J5)),".")</f>
        <v>50</v>
      </c>
      <c r="J5" s="23">
        <v>131</v>
      </c>
      <c r="K5" s="24">
        <f aca="true" t="shared" si="4" ref="K5:K18">IF(J5+H5&lt;&gt;0,100*(J5/(J5+H5)),".")</f>
        <v>50</v>
      </c>
      <c r="L5" s="25">
        <f aca="true" t="shared" si="5" ref="L5:L18">J5+H5</f>
        <v>262</v>
      </c>
      <c r="M5" s="23">
        <v>1598</v>
      </c>
      <c r="N5" s="24">
        <f aca="true" t="shared" si="6" ref="N5:N18">IF(M5+O5&lt;&gt;0,100*(M5/(M5+O5)),".")</f>
        <v>57.358219669777455</v>
      </c>
      <c r="O5" s="23">
        <v>1188</v>
      </c>
      <c r="P5" s="26">
        <f aca="true" t="shared" si="7" ref="P5:P18">IF(O5+M5&lt;&gt;0,100*(O5/(O5+M5)),".")</f>
        <v>42.64178033022254</v>
      </c>
      <c r="Q5" s="25">
        <f aca="true" t="shared" si="8" ref="Q5:Q18">O5+M5</f>
        <v>2786</v>
      </c>
    </row>
    <row r="6" spans="1:17" ht="15" customHeight="1">
      <c r="A6" s="21"/>
      <c r="B6" s="22" t="s">
        <v>9</v>
      </c>
      <c r="C6" s="23">
        <v>702</v>
      </c>
      <c r="D6" s="24">
        <f t="shared" si="0"/>
        <v>71.85261003070624</v>
      </c>
      <c r="E6" s="23">
        <v>275</v>
      </c>
      <c r="F6" s="24">
        <f t="shared" si="1"/>
        <v>28.147389969293755</v>
      </c>
      <c r="G6" s="25">
        <f t="shared" si="2"/>
        <v>977</v>
      </c>
      <c r="H6" s="23">
        <v>17</v>
      </c>
      <c r="I6" s="24">
        <f t="shared" si="3"/>
        <v>56.666666666666664</v>
      </c>
      <c r="J6" s="23">
        <v>13</v>
      </c>
      <c r="K6" s="24">
        <f t="shared" si="4"/>
        <v>43.333333333333336</v>
      </c>
      <c r="L6" s="25">
        <f t="shared" si="5"/>
        <v>30</v>
      </c>
      <c r="M6" s="23">
        <v>719</v>
      </c>
      <c r="N6" s="24">
        <f t="shared" si="6"/>
        <v>71.40019860973187</v>
      </c>
      <c r="O6" s="23">
        <v>288</v>
      </c>
      <c r="P6" s="26">
        <f t="shared" si="7"/>
        <v>28.599801390268127</v>
      </c>
      <c r="Q6" s="25">
        <f t="shared" si="8"/>
        <v>1007</v>
      </c>
    </row>
    <row r="7" spans="1:17" ht="15" customHeight="1">
      <c r="A7" s="21"/>
      <c r="B7" s="22" t="s">
        <v>10</v>
      </c>
      <c r="C7" s="23">
        <v>40</v>
      </c>
      <c r="D7" s="24">
        <f t="shared" si="0"/>
        <v>28.169014084507044</v>
      </c>
      <c r="E7" s="23">
        <v>102</v>
      </c>
      <c r="F7" s="24">
        <f t="shared" si="1"/>
        <v>71.83098591549296</v>
      </c>
      <c r="G7" s="25">
        <f t="shared" si="2"/>
        <v>142</v>
      </c>
      <c r="H7" s="23">
        <v>5</v>
      </c>
      <c r="I7" s="24">
        <f t="shared" si="3"/>
        <v>35.714285714285715</v>
      </c>
      <c r="J7" s="23">
        <v>9</v>
      </c>
      <c r="K7" s="24">
        <f t="shared" si="4"/>
        <v>64.28571428571429</v>
      </c>
      <c r="L7" s="25">
        <f t="shared" si="5"/>
        <v>14</v>
      </c>
      <c r="M7" s="23">
        <v>45</v>
      </c>
      <c r="N7" s="24">
        <f t="shared" si="6"/>
        <v>28.846153846153843</v>
      </c>
      <c r="O7" s="23">
        <v>111</v>
      </c>
      <c r="P7" s="26">
        <f t="shared" si="7"/>
        <v>71.15384615384616</v>
      </c>
      <c r="Q7" s="25">
        <f t="shared" si="8"/>
        <v>156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85</v>
      </c>
      <c r="D9" s="24">
        <f t="shared" si="0"/>
        <v>64.39393939393939</v>
      </c>
      <c r="E9" s="23">
        <v>47</v>
      </c>
      <c r="F9" s="24">
        <f t="shared" si="1"/>
        <v>35.60606060606061</v>
      </c>
      <c r="G9" s="25">
        <f t="shared" si="2"/>
        <v>132</v>
      </c>
      <c r="H9" s="23">
        <v>6</v>
      </c>
      <c r="I9" s="24">
        <f t="shared" si="3"/>
        <v>66.66666666666666</v>
      </c>
      <c r="J9" s="23">
        <v>3</v>
      </c>
      <c r="K9" s="24">
        <f t="shared" si="4"/>
        <v>33.33333333333333</v>
      </c>
      <c r="L9" s="25">
        <f t="shared" si="5"/>
        <v>9</v>
      </c>
      <c r="M9" s="23">
        <v>91</v>
      </c>
      <c r="N9" s="24">
        <f t="shared" si="6"/>
        <v>64.53900709219859</v>
      </c>
      <c r="O9" s="23">
        <v>50</v>
      </c>
      <c r="P9" s="26">
        <f t="shared" si="7"/>
        <v>35.46099290780142</v>
      </c>
      <c r="Q9" s="25">
        <f t="shared" si="8"/>
        <v>141</v>
      </c>
    </row>
    <row r="10" spans="1:17" ht="15" customHeight="1">
      <c r="A10" s="21"/>
      <c r="B10" s="22" t="s">
        <v>13</v>
      </c>
      <c r="C10" s="23">
        <v>8</v>
      </c>
      <c r="D10" s="24">
        <f t="shared" si="0"/>
        <v>14.285714285714285</v>
      </c>
      <c r="E10" s="23">
        <v>48</v>
      </c>
      <c r="F10" s="24">
        <f t="shared" si="1"/>
        <v>85.71428571428571</v>
      </c>
      <c r="G10" s="25">
        <f t="shared" si="2"/>
        <v>56</v>
      </c>
      <c r="H10" s="23">
        <v>1</v>
      </c>
      <c r="I10" s="24">
        <f t="shared" si="3"/>
        <v>20</v>
      </c>
      <c r="J10" s="23">
        <v>4</v>
      </c>
      <c r="K10" s="24">
        <f t="shared" si="4"/>
        <v>80</v>
      </c>
      <c r="L10" s="25">
        <f t="shared" si="5"/>
        <v>5</v>
      </c>
      <c r="M10" s="23">
        <v>9</v>
      </c>
      <c r="N10" s="24">
        <f t="shared" si="6"/>
        <v>14.754098360655737</v>
      </c>
      <c r="O10" s="23">
        <v>52</v>
      </c>
      <c r="P10" s="26">
        <f t="shared" si="7"/>
        <v>85.24590163934425</v>
      </c>
      <c r="Q10" s="25">
        <f t="shared" si="8"/>
        <v>61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50</v>
      </c>
      <c r="E12" s="23">
        <v>1</v>
      </c>
      <c r="F12" s="24">
        <f t="shared" si="1"/>
        <v>50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50</v>
      </c>
      <c r="O12" s="23">
        <v>1</v>
      </c>
      <c r="P12" s="26">
        <f t="shared" si="7"/>
        <v>50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7.894736842105263</v>
      </c>
      <c r="E13" s="23">
        <v>35</v>
      </c>
      <c r="F13" s="24">
        <f t="shared" si="1"/>
        <v>92.10526315789474</v>
      </c>
      <c r="G13" s="25">
        <f t="shared" si="2"/>
        <v>38</v>
      </c>
      <c r="H13" s="23">
        <v>0</v>
      </c>
      <c r="I13" s="24">
        <f t="shared" si="3"/>
        <v>0</v>
      </c>
      <c r="J13" s="23">
        <v>2</v>
      </c>
      <c r="K13" s="24">
        <f t="shared" si="4"/>
        <v>100</v>
      </c>
      <c r="L13" s="25">
        <f t="shared" si="5"/>
        <v>2</v>
      </c>
      <c r="M13" s="23">
        <v>3</v>
      </c>
      <c r="N13" s="24">
        <f t="shared" si="6"/>
        <v>7.5</v>
      </c>
      <c r="O13" s="23">
        <v>37</v>
      </c>
      <c r="P13" s="26">
        <f t="shared" si="7"/>
        <v>92.5</v>
      </c>
      <c r="Q13" s="25">
        <f t="shared" si="8"/>
        <v>40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25</v>
      </c>
      <c r="E14" s="23">
        <v>3</v>
      </c>
      <c r="F14" s="24">
        <f t="shared" si="1"/>
        <v>75</v>
      </c>
      <c r="G14" s="25">
        <f t="shared" si="2"/>
        <v>4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1</v>
      </c>
      <c r="N14" s="24">
        <f t="shared" si="6"/>
        <v>25</v>
      </c>
      <c r="O14" s="23">
        <v>3</v>
      </c>
      <c r="P14" s="26">
        <f t="shared" si="7"/>
        <v>75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32</v>
      </c>
      <c r="F15" s="24">
        <f t="shared" si="1"/>
        <v>100</v>
      </c>
      <c r="G15" s="25">
        <f t="shared" si="2"/>
        <v>32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32</v>
      </c>
      <c r="P15" s="26">
        <f t="shared" si="7"/>
        <v>100</v>
      </c>
      <c r="Q15" s="25">
        <f t="shared" si="8"/>
        <v>32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5.454545454545454</v>
      </c>
      <c r="E16" s="23">
        <v>52</v>
      </c>
      <c r="F16" s="24">
        <f t="shared" si="1"/>
        <v>94.54545454545455</v>
      </c>
      <c r="G16" s="25">
        <f t="shared" si="2"/>
        <v>55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3</v>
      </c>
      <c r="N16" s="24">
        <f t="shared" si="6"/>
        <v>5.454545454545454</v>
      </c>
      <c r="O16" s="23">
        <v>52</v>
      </c>
      <c r="P16" s="26">
        <f t="shared" si="7"/>
        <v>94.54545454545455</v>
      </c>
      <c r="Q16" s="25">
        <f t="shared" si="8"/>
        <v>55</v>
      </c>
    </row>
    <row r="17" spans="1:17" ht="15" customHeight="1">
      <c r="A17" s="27"/>
      <c r="B17" s="28" t="s">
        <v>20</v>
      </c>
      <c r="C17" s="29">
        <v>12</v>
      </c>
      <c r="D17" s="30">
        <f t="shared" si="0"/>
        <v>30.76923076923077</v>
      </c>
      <c r="E17" s="29">
        <v>27</v>
      </c>
      <c r="F17" s="30">
        <f t="shared" si="1"/>
        <v>69.23076923076923</v>
      </c>
      <c r="G17" s="31">
        <f t="shared" si="2"/>
        <v>39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12</v>
      </c>
      <c r="N17" s="30">
        <f t="shared" si="6"/>
        <v>30.76923076923077</v>
      </c>
      <c r="O17" s="29">
        <v>27</v>
      </c>
      <c r="P17" s="32">
        <f t="shared" si="7"/>
        <v>69.23076923076923</v>
      </c>
      <c r="Q17" s="31">
        <f t="shared" si="8"/>
        <v>39</v>
      </c>
    </row>
    <row r="18" spans="1:17" s="39" customFormat="1" ht="15" customHeight="1">
      <c r="A18" s="33"/>
      <c r="B18" s="34" t="s">
        <v>21</v>
      </c>
      <c r="C18" s="35">
        <f>SUM(C5:C17)</f>
        <v>2322</v>
      </c>
      <c r="D18" s="36">
        <f t="shared" si="0"/>
        <v>58.035491127218194</v>
      </c>
      <c r="E18" s="35">
        <f>SUM(E5:E17)</f>
        <v>1679</v>
      </c>
      <c r="F18" s="36">
        <f t="shared" si="1"/>
        <v>41.964508872781806</v>
      </c>
      <c r="G18" s="37">
        <f t="shared" si="2"/>
        <v>4001</v>
      </c>
      <c r="H18" s="35">
        <f>SUM(H5:H17)</f>
        <v>160</v>
      </c>
      <c r="I18" s="36">
        <f t="shared" si="3"/>
        <v>49.68944099378882</v>
      </c>
      <c r="J18" s="35">
        <f>SUM(J5:J17)</f>
        <v>162</v>
      </c>
      <c r="K18" s="36">
        <f t="shared" si="4"/>
        <v>50.31055900621118</v>
      </c>
      <c r="L18" s="37">
        <f t="shared" si="5"/>
        <v>322</v>
      </c>
      <c r="M18" s="35">
        <f>SUM(M5:M17)</f>
        <v>2482</v>
      </c>
      <c r="N18" s="36">
        <f t="shared" si="6"/>
        <v>57.41383298635208</v>
      </c>
      <c r="O18" s="35">
        <f>SUM(O5:O17)</f>
        <v>1841</v>
      </c>
      <c r="P18" s="38">
        <f t="shared" si="7"/>
        <v>42.58616701364793</v>
      </c>
      <c r="Q18" s="37">
        <f t="shared" si="8"/>
        <v>4323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12:30&amp;RErfurt</oddHeader>
    <oddFooter>&amp;R&amp;10Tabelle 51.2 mw</oddFooter>
  </headerFooter>
  <legacyDrawing r:id="rId2"/>
  <oleObjects>
    <oleObject progId="Word.Document.8" shapeId="81398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564</v>
      </c>
      <c r="D5" s="24">
        <f aca="true" t="shared" si="0" ref="D5:D18">IF(C5+E5&lt;&gt;0,100*(C5/(C5+E5)),".")</f>
        <v>54.757281553398066</v>
      </c>
      <c r="E5" s="23">
        <v>466</v>
      </c>
      <c r="F5" s="24">
        <f aca="true" t="shared" si="1" ref="F5:F18">IF(E5+C5&lt;&gt;0,100*(E5/(E5+C5)),".")</f>
        <v>45.24271844660194</v>
      </c>
      <c r="G5" s="25">
        <f aca="true" t="shared" si="2" ref="G5:G18">E5+C5</f>
        <v>1030</v>
      </c>
      <c r="H5" s="23">
        <v>49</v>
      </c>
      <c r="I5" s="24">
        <f aca="true" t="shared" si="3" ref="I5:I18">IF(H5+J5&lt;&gt;0,100*(H5/(H5+J5)),".")</f>
        <v>42.608695652173914</v>
      </c>
      <c r="J5" s="23">
        <v>66</v>
      </c>
      <c r="K5" s="24">
        <f aca="true" t="shared" si="4" ref="K5:K18">IF(J5+H5&lt;&gt;0,100*(J5/(J5+H5)),".")</f>
        <v>57.391304347826086</v>
      </c>
      <c r="L5" s="25">
        <f aca="true" t="shared" si="5" ref="L5:L18">J5+H5</f>
        <v>115</v>
      </c>
      <c r="M5" s="23">
        <v>613</v>
      </c>
      <c r="N5" s="24">
        <f aca="true" t="shared" si="6" ref="N5:N18">IF(M5+O5&lt;&gt;0,100*(M5/(M5+O5)),".")</f>
        <v>53.53711790393013</v>
      </c>
      <c r="O5" s="23">
        <v>532</v>
      </c>
      <c r="P5" s="26">
        <f aca="true" t="shared" si="7" ref="P5:P18">IF(O5+M5&lt;&gt;0,100*(O5/(O5+M5)),".")</f>
        <v>46.46288209606987</v>
      </c>
      <c r="Q5" s="25">
        <f aca="true" t="shared" si="8" ref="Q5:Q18">O5+M5</f>
        <v>1145</v>
      </c>
    </row>
    <row r="6" spans="1:17" ht="15" customHeight="1">
      <c r="A6" s="21"/>
      <c r="B6" s="22" t="s">
        <v>9</v>
      </c>
      <c r="C6" s="23">
        <v>408</v>
      </c>
      <c r="D6" s="24">
        <f t="shared" si="0"/>
        <v>80.4733727810651</v>
      </c>
      <c r="E6" s="23">
        <v>99</v>
      </c>
      <c r="F6" s="24">
        <f t="shared" si="1"/>
        <v>19.526627218934912</v>
      </c>
      <c r="G6" s="25">
        <f t="shared" si="2"/>
        <v>507</v>
      </c>
      <c r="H6" s="23">
        <v>32</v>
      </c>
      <c r="I6" s="24">
        <f t="shared" si="3"/>
        <v>72.72727272727273</v>
      </c>
      <c r="J6" s="23">
        <v>12</v>
      </c>
      <c r="K6" s="24">
        <f t="shared" si="4"/>
        <v>27.27272727272727</v>
      </c>
      <c r="L6" s="25">
        <f t="shared" si="5"/>
        <v>44</v>
      </c>
      <c r="M6" s="23">
        <v>440</v>
      </c>
      <c r="N6" s="24">
        <f t="shared" si="6"/>
        <v>79.85480943738656</v>
      </c>
      <c r="O6" s="23">
        <v>111</v>
      </c>
      <c r="P6" s="26">
        <f t="shared" si="7"/>
        <v>20.14519056261343</v>
      </c>
      <c r="Q6" s="25">
        <f t="shared" si="8"/>
        <v>551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33.33333333333333</v>
      </c>
      <c r="E7" s="23">
        <v>38</v>
      </c>
      <c r="F7" s="24">
        <f t="shared" si="1"/>
        <v>66.66666666666666</v>
      </c>
      <c r="G7" s="25">
        <f t="shared" si="2"/>
        <v>57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19</v>
      </c>
      <c r="N7" s="24">
        <f t="shared" si="6"/>
        <v>33.33333333333333</v>
      </c>
      <c r="O7" s="23">
        <v>38</v>
      </c>
      <c r="P7" s="26">
        <f t="shared" si="7"/>
        <v>66.66666666666666</v>
      </c>
      <c r="Q7" s="25">
        <f t="shared" si="8"/>
        <v>57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59.72222222222222</v>
      </c>
      <c r="E9" s="23">
        <v>29</v>
      </c>
      <c r="F9" s="24">
        <f t="shared" si="1"/>
        <v>40.27777777777778</v>
      </c>
      <c r="G9" s="25">
        <f t="shared" si="2"/>
        <v>72</v>
      </c>
      <c r="H9" s="23">
        <v>3</v>
      </c>
      <c r="I9" s="24">
        <f t="shared" si="3"/>
        <v>33.33333333333333</v>
      </c>
      <c r="J9" s="23">
        <v>6</v>
      </c>
      <c r="K9" s="24">
        <f t="shared" si="4"/>
        <v>66.66666666666666</v>
      </c>
      <c r="L9" s="25">
        <f t="shared" si="5"/>
        <v>9</v>
      </c>
      <c r="M9" s="23">
        <v>46</v>
      </c>
      <c r="N9" s="24">
        <f t="shared" si="6"/>
        <v>56.79012345679012</v>
      </c>
      <c r="O9" s="23">
        <v>35</v>
      </c>
      <c r="P9" s="26">
        <f t="shared" si="7"/>
        <v>43.20987654320987</v>
      </c>
      <c r="Q9" s="25">
        <f t="shared" si="8"/>
        <v>81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22.727272727272727</v>
      </c>
      <c r="E10" s="23">
        <v>17</v>
      </c>
      <c r="F10" s="24">
        <f t="shared" si="1"/>
        <v>77.27272727272727</v>
      </c>
      <c r="G10" s="25">
        <f t="shared" si="2"/>
        <v>22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5</v>
      </c>
      <c r="N10" s="24">
        <f t="shared" si="6"/>
        <v>22.727272727272727</v>
      </c>
      <c r="O10" s="23">
        <v>17</v>
      </c>
      <c r="P10" s="26">
        <f t="shared" si="7"/>
        <v>77.27272727272727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2"/>
        <v>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</v>
      </c>
      <c r="P12" s="26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10</v>
      </c>
      <c r="F13" s="24">
        <f t="shared" si="1"/>
        <v>100</v>
      </c>
      <c r="G13" s="25">
        <f t="shared" si="2"/>
        <v>10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10</v>
      </c>
      <c r="P13" s="26">
        <f t="shared" si="7"/>
        <v>100</v>
      </c>
      <c r="Q13" s="25">
        <f t="shared" si="8"/>
        <v>10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</v>
      </c>
      <c r="F15" s="24">
        <f t="shared" si="1"/>
        <v>100</v>
      </c>
      <c r="G15" s="25">
        <f t="shared" si="2"/>
        <v>6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6</v>
      </c>
      <c r="P15" s="26">
        <f t="shared" si="7"/>
        <v>100</v>
      </c>
      <c r="Q15" s="25">
        <f t="shared" si="8"/>
        <v>6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7.6923076923076925</v>
      </c>
      <c r="E16" s="23">
        <v>12</v>
      </c>
      <c r="F16" s="24">
        <f t="shared" si="1"/>
        <v>92.3076923076923</v>
      </c>
      <c r="G16" s="25">
        <f t="shared" si="2"/>
        <v>13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7.6923076923076925</v>
      </c>
      <c r="O16" s="23">
        <v>12</v>
      </c>
      <c r="P16" s="26">
        <f t="shared" si="7"/>
        <v>92.3076923076923</v>
      </c>
      <c r="Q16" s="25">
        <f t="shared" si="8"/>
        <v>13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10</v>
      </c>
      <c r="E17" s="29">
        <v>9</v>
      </c>
      <c r="F17" s="30">
        <f t="shared" si="1"/>
        <v>90</v>
      </c>
      <c r="G17" s="31">
        <f t="shared" si="2"/>
        <v>10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1</v>
      </c>
      <c r="N17" s="30">
        <f t="shared" si="6"/>
        <v>10</v>
      </c>
      <c r="O17" s="29">
        <v>9</v>
      </c>
      <c r="P17" s="32">
        <f t="shared" si="7"/>
        <v>90</v>
      </c>
      <c r="Q17" s="31">
        <f t="shared" si="8"/>
        <v>10</v>
      </c>
    </row>
    <row r="18" spans="1:17" s="39" customFormat="1" ht="15" customHeight="1">
      <c r="A18" s="33"/>
      <c r="B18" s="34" t="s">
        <v>21</v>
      </c>
      <c r="C18" s="35">
        <f>SUM(C5:C17)</f>
        <v>1041</v>
      </c>
      <c r="D18" s="36">
        <f t="shared" si="0"/>
        <v>60.208212839791784</v>
      </c>
      <c r="E18" s="35">
        <f>SUM(E5:E17)</f>
        <v>688</v>
      </c>
      <c r="F18" s="36">
        <f t="shared" si="1"/>
        <v>39.791787160208216</v>
      </c>
      <c r="G18" s="37">
        <f t="shared" si="2"/>
        <v>1729</v>
      </c>
      <c r="H18" s="35">
        <f>SUM(H5:H17)</f>
        <v>84</v>
      </c>
      <c r="I18" s="36">
        <f t="shared" si="3"/>
        <v>50</v>
      </c>
      <c r="J18" s="35">
        <f>SUM(J5:J17)</f>
        <v>84</v>
      </c>
      <c r="K18" s="36">
        <f t="shared" si="4"/>
        <v>50</v>
      </c>
      <c r="L18" s="37">
        <f t="shared" si="5"/>
        <v>168</v>
      </c>
      <c r="M18" s="35">
        <f>SUM(M5:M17)</f>
        <v>1125</v>
      </c>
      <c r="N18" s="36">
        <f t="shared" si="6"/>
        <v>59.30416447021612</v>
      </c>
      <c r="O18" s="35">
        <f>SUM(O5:O17)</f>
        <v>772</v>
      </c>
      <c r="P18" s="38">
        <f t="shared" si="7"/>
        <v>40.69583552978387</v>
      </c>
      <c r="Q18" s="37">
        <f t="shared" si="8"/>
        <v>1897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12:30&amp;RGera</oddHeader>
    <oddFooter>&amp;R&amp;10Tabelle 51.2 mw</oddFooter>
  </headerFooter>
  <legacyDrawing r:id="rId2"/>
  <oleObjects>
    <oleObject progId="Word.Document.8" shapeId="81398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892</v>
      </c>
      <c r="D5" s="24">
        <f aca="true" t="shared" si="0" ref="D5:D18">IF(C5+E5&lt;&gt;0,100*(C5/(C5+E5)),".")</f>
        <v>63.48754448398577</v>
      </c>
      <c r="E5" s="23">
        <v>513</v>
      </c>
      <c r="F5" s="24">
        <f aca="true" t="shared" si="1" ref="F5:F18">IF(E5+C5&lt;&gt;0,100*(E5/(E5+C5)),".")</f>
        <v>36.512455516014235</v>
      </c>
      <c r="G5" s="25">
        <f aca="true" t="shared" si="2" ref="G5:G18">E5+C5</f>
        <v>1405</v>
      </c>
      <c r="H5" s="23">
        <v>44</v>
      </c>
      <c r="I5" s="24">
        <f aca="true" t="shared" si="3" ref="I5:I18">IF(H5+J5&lt;&gt;0,100*(H5/(H5+J5)),".")</f>
        <v>50.57471264367817</v>
      </c>
      <c r="J5" s="23">
        <v>43</v>
      </c>
      <c r="K5" s="24">
        <f aca="true" t="shared" si="4" ref="K5:K18">IF(J5+H5&lt;&gt;0,100*(J5/(J5+H5)),".")</f>
        <v>49.42528735632184</v>
      </c>
      <c r="L5" s="25">
        <f aca="true" t="shared" si="5" ref="L5:L18">J5+H5</f>
        <v>87</v>
      </c>
      <c r="M5" s="23">
        <v>936</v>
      </c>
      <c r="N5" s="24">
        <f aca="true" t="shared" si="6" ref="N5:N18">IF(M5+O5&lt;&gt;0,100*(M5/(M5+O5)),".")</f>
        <v>62.73458445040214</v>
      </c>
      <c r="O5" s="23">
        <v>556</v>
      </c>
      <c r="P5" s="26">
        <f aca="true" t="shared" si="7" ref="P5:P18">IF(O5+M5&lt;&gt;0,100*(O5/(O5+M5)),".")</f>
        <v>37.26541554959786</v>
      </c>
      <c r="Q5" s="25">
        <f aca="true" t="shared" si="8" ref="Q5:Q18">O5+M5</f>
        <v>1492</v>
      </c>
    </row>
    <row r="6" spans="1:17" ht="15" customHeight="1">
      <c r="A6" s="21"/>
      <c r="B6" s="22" t="s">
        <v>9</v>
      </c>
      <c r="C6" s="23">
        <v>313</v>
      </c>
      <c r="D6" s="24">
        <f t="shared" si="0"/>
        <v>77.66749379652606</v>
      </c>
      <c r="E6" s="23">
        <v>90</v>
      </c>
      <c r="F6" s="24">
        <f t="shared" si="1"/>
        <v>22.332506203473944</v>
      </c>
      <c r="G6" s="25">
        <f t="shared" si="2"/>
        <v>403</v>
      </c>
      <c r="H6" s="23">
        <v>10</v>
      </c>
      <c r="I6" s="24">
        <f t="shared" si="3"/>
        <v>90.9090909090909</v>
      </c>
      <c r="J6" s="23">
        <v>1</v>
      </c>
      <c r="K6" s="24">
        <f t="shared" si="4"/>
        <v>9.090909090909092</v>
      </c>
      <c r="L6" s="25">
        <f t="shared" si="5"/>
        <v>11</v>
      </c>
      <c r="M6" s="23">
        <v>323</v>
      </c>
      <c r="N6" s="24">
        <f t="shared" si="6"/>
        <v>78.01932367149759</v>
      </c>
      <c r="O6" s="23">
        <v>91</v>
      </c>
      <c r="P6" s="26">
        <f t="shared" si="7"/>
        <v>21.980676328502415</v>
      </c>
      <c r="Q6" s="25">
        <f t="shared" si="8"/>
        <v>414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45.16129032258064</v>
      </c>
      <c r="E7" s="23">
        <v>17</v>
      </c>
      <c r="F7" s="24">
        <f t="shared" si="1"/>
        <v>54.83870967741935</v>
      </c>
      <c r="G7" s="25">
        <f t="shared" si="2"/>
        <v>31</v>
      </c>
      <c r="H7" s="23">
        <v>1</v>
      </c>
      <c r="I7" s="24">
        <f t="shared" si="3"/>
        <v>11.11111111111111</v>
      </c>
      <c r="J7" s="23">
        <v>8</v>
      </c>
      <c r="K7" s="24">
        <f t="shared" si="4"/>
        <v>88.88888888888889</v>
      </c>
      <c r="L7" s="25">
        <f t="shared" si="5"/>
        <v>9</v>
      </c>
      <c r="M7" s="23">
        <v>15</v>
      </c>
      <c r="N7" s="24">
        <f t="shared" si="6"/>
        <v>37.5</v>
      </c>
      <c r="O7" s="23">
        <v>25</v>
      </c>
      <c r="P7" s="26">
        <f t="shared" si="7"/>
        <v>62.5</v>
      </c>
      <c r="Q7" s="25">
        <f t="shared" si="8"/>
        <v>40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56</v>
      </c>
      <c r="D9" s="24">
        <f t="shared" si="0"/>
        <v>76.71232876712328</v>
      </c>
      <c r="E9" s="23">
        <v>17</v>
      </c>
      <c r="F9" s="24">
        <f t="shared" si="1"/>
        <v>23.28767123287671</v>
      </c>
      <c r="G9" s="25">
        <f t="shared" si="2"/>
        <v>73</v>
      </c>
      <c r="H9" s="23">
        <v>11</v>
      </c>
      <c r="I9" s="24">
        <f t="shared" si="3"/>
        <v>73.33333333333333</v>
      </c>
      <c r="J9" s="23">
        <v>4</v>
      </c>
      <c r="K9" s="24">
        <f t="shared" si="4"/>
        <v>26.666666666666668</v>
      </c>
      <c r="L9" s="25">
        <f t="shared" si="5"/>
        <v>15</v>
      </c>
      <c r="M9" s="23">
        <v>67</v>
      </c>
      <c r="N9" s="24">
        <f t="shared" si="6"/>
        <v>76.13636363636364</v>
      </c>
      <c r="O9" s="23">
        <v>21</v>
      </c>
      <c r="P9" s="26">
        <f t="shared" si="7"/>
        <v>23.863636363636363</v>
      </c>
      <c r="Q9" s="25">
        <f t="shared" si="8"/>
        <v>88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22.727272727272727</v>
      </c>
      <c r="E10" s="23">
        <v>17</v>
      </c>
      <c r="F10" s="24">
        <f t="shared" si="1"/>
        <v>77.27272727272727</v>
      </c>
      <c r="G10" s="25">
        <f t="shared" si="2"/>
        <v>22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5</v>
      </c>
      <c r="N10" s="24">
        <f t="shared" si="6"/>
        <v>21.73913043478261</v>
      </c>
      <c r="O10" s="23">
        <v>18</v>
      </c>
      <c r="P10" s="26">
        <f t="shared" si="7"/>
        <v>78.26086956521739</v>
      </c>
      <c r="Q10" s="25">
        <f t="shared" si="8"/>
        <v>23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50</v>
      </c>
      <c r="E12" s="23">
        <v>1</v>
      </c>
      <c r="F12" s="24">
        <f t="shared" si="1"/>
        <v>50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50</v>
      </c>
      <c r="O12" s="23">
        <v>1</v>
      </c>
      <c r="P12" s="26">
        <f t="shared" si="7"/>
        <v>50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8.333333333333332</v>
      </c>
      <c r="E13" s="23">
        <v>11</v>
      </c>
      <c r="F13" s="24">
        <f t="shared" si="1"/>
        <v>91.66666666666666</v>
      </c>
      <c r="G13" s="25">
        <f t="shared" si="2"/>
        <v>12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1</v>
      </c>
      <c r="N13" s="24">
        <f t="shared" si="6"/>
        <v>7.6923076923076925</v>
      </c>
      <c r="O13" s="23">
        <v>12</v>
      </c>
      <c r="P13" s="26">
        <f t="shared" si="7"/>
        <v>92.3076923076923</v>
      </c>
      <c r="Q13" s="25">
        <f t="shared" si="8"/>
        <v>13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5</v>
      </c>
      <c r="F14" s="24">
        <f t="shared" si="1"/>
        <v>100</v>
      </c>
      <c r="G14" s="25">
        <f t="shared" si="2"/>
        <v>5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5</v>
      </c>
      <c r="P14" s="26">
        <f t="shared" si="7"/>
        <v>100</v>
      </c>
      <c r="Q14" s="25">
        <f t="shared" si="8"/>
        <v>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19</v>
      </c>
      <c r="F15" s="24">
        <f t="shared" si="1"/>
        <v>100</v>
      </c>
      <c r="G15" s="25">
        <f t="shared" si="2"/>
        <v>19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19</v>
      </c>
      <c r="P15" s="26">
        <f t="shared" si="7"/>
        <v>100</v>
      </c>
      <c r="Q15" s="25">
        <f t="shared" si="8"/>
        <v>19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15</v>
      </c>
      <c r="F16" s="24">
        <f t="shared" si="1"/>
        <v>100</v>
      </c>
      <c r="G16" s="25">
        <f t="shared" si="2"/>
        <v>15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15</v>
      </c>
      <c r="P16" s="26">
        <f t="shared" si="7"/>
        <v>100</v>
      </c>
      <c r="Q16" s="25">
        <f t="shared" si="8"/>
        <v>15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7.6923076923076925</v>
      </c>
      <c r="E17" s="29">
        <v>12</v>
      </c>
      <c r="F17" s="30">
        <f t="shared" si="1"/>
        <v>92.3076923076923</v>
      </c>
      <c r="G17" s="31">
        <f t="shared" si="2"/>
        <v>13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1</v>
      </c>
      <c r="N17" s="30">
        <f t="shared" si="6"/>
        <v>7.6923076923076925</v>
      </c>
      <c r="O17" s="29">
        <v>12</v>
      </c>
      <c r="P17" s="32">
        <f t="shared" si="7"/>
        <v>92.3076923076923</v>
      </c>
      <c r="Q17" s="31">
        <f t="shared" si="8"/>
        <v>13</v>
      </c>
    </row>
    <row r="18" spans="1:17" s="39" customFormat="1" ht="15" customHeight="1">
      <c r="A18" s="33"/>
      <c r="B18" s="34" t="s">
        <v>21</v>
      </c>
      <c r="C18" s="35">
        <f>SUM(C5:C17)</f>
        <v>1283</v>
      </c>
      <c r="D18" s="36">
        <f t="shared" si="0"/>
        <v>64.14999999999999</v>
      </c>
      <c r="E18" s="35">
        <f>SUM(E5:E17)</f>
        <v>717</v>
      </c>
      <c r="F18" s="36">
        <f t="shared" si="1"/>
        <v>35.85</v>
      </c>
      <c r="G18" s="37">
        <f t="shared" si="2"/>
        <v>2000</v>
      </c>
      <c r="H18" s="35">
        <f>SUM(H5:H17)</f>
        <v>66</v>
      </c>
      <c r="I18" s="36">
        <f t="shared" si="3"/>
        <v>53.2258064516129</v>
      </c>
      <c r="J18" s="35">
        <f>SUM(J5:J17)</f>
        <v>58</v>
      </c>
      <c r="K18" s="36">
        <f t="shared" si="4"/>
        <v>46.774193548387096</v>
      </c>
      <c r="L18" s="37">
        <f t="shared" si="5"/>
        <v>124</v>
      </c>
      <c r="M18" s="35">
        <f>SUM(M5:M17)</f>
        <v>1349</v>
      </c>
      <c r="N18" s="36">
        <f t="shared" si="6"/>
        <v>63.51224105461394</v>
      </c>
      <c r="O18" s="35">
        <f>SUM(O5:O17)</f>
        <v>775</v>
      </c>
      <c r="P18" s="38">
        <f t="shared" si="7"/>
        <v>36.48775894538606</v>
      </c>
      <c r="Q18" s="37">
        <f t="shared" si="8"/>
        <v>2124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12:30&amp;RGotha</oddHeader>
    <oddFooter>&amp;R&amp;10Tabelle 51.2 mw</oddFooter>
  </headerFooter>
  <legacyDrawing r:id="rId2"/>
  <oleObjects>
    <oleObject progId="Word.Document.8" shapeId="81399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926</v>
      </c>
      <c r="D5" s="24">
        <f aca="true" t="shared" si="0" ref="D5:D18">IF(C5+E5&lt;&gt;0,100*(C5/(C5+E5)),".")</f>
        <v>63.42465753424658</v>
      </c>
      <c r="E5" s="23">
        <v>534</v>
      </c>
      <c r="F5" s="24">
        <f aca="true" t="shared" si="1" ref="F5:F18">IF(E5+C5&lt;&gt;0,100*(E5/(E5+C5)),".")</f>
        <v>36.57534246575342</v>
      </c>
      <c r="G5" s="25">
        <f aca="true" t="shared" si="2" ref="G5:G18">E5+C5</f>
        <v>1460</v>
      </c>
      <c r="H5" s="23">
        <v>54</v>
      </c>
      <c r="I5" s="24">
        <f aca="true" t="shared" si="3" ref="I5:I18">IF(H5+J5&lt;&gt;0,100*(H5/(H5+J5)),".")</f>
        <v>58.06451612903226</v>
      </c>
      <c r="J5" s="23">
        <v>39</v>
      </c>
      <c r="K5" s="24">
        <f aca="true" t="shared" si="4" ref="K5:K18">IF(J5+H5&lt;&gt;0,100*(J5/(J5+H5)),".")</f>
        <v>41.935483870967744</v>
      </c>
      <c r="L5" s="25">
        <f aca="true" t="shared" si="5" ref="L5:L18">J5+H5</f>
        <v>93</v>
      </c>
      <c r="M5" s="23">
        <v>980</v>
      </c>
      <c r="N5" s="24">
        <f aca="true" t="shared" si="6" ref="N5:N18">IF(M5+O5&lt;&gt;0,100*(M5/(M5+O5)),".")</f>
        <v>63.10367031551836</v>
      </c>
      <c r="O5" s="23">
        <v>573</v>
      </c>
      <c r="P5" s="26">
        <f aca="true" t="shared" si="7" ref="P5:P18">IF(O5+M5&lt;&gt;0,100*(O5/(O5+M5)),".")</f>
        <v>36.89632968448165</v>
      </c>
      <c r="Q5" s="25">
        <f aca="true" t="shared" si="8" ref="Q5:Q18">O5+M5</f>
        <v>1553</v>
      </c>
    </row>
    <row r="6" spans="1:17" ht="15" customHeight="1">
      <c r="A6" s="21"/>
      <c r="B6" s="22" t="s">
        <v>9</v>
      </c>
      <c r="C6" s="23">
        <v>321</v>
      </c>
      <c r="D6" s="24">
        <f t="shared" si="0"/>
        <v>76.06635071090048</v>
      </c>
      <c r="E6" s="23">
        <v>101</v>
      </c>
      <c r="F6" s="24">
        <f t="shared" si="1"/>
        <v>23.933649289099527</v>
      </c>
      <c r="G6" s="25">
        <f t="shared" si="2"/>
        <v>422</v>
      </c>
      <c r="H6" s="23">
        <v>51</v>
      </c>
      <c r="I6" s="24">
        <f t="shared" si="3"/>
        <v>73.91304347826086</v>
      </c>
      <c r="J6" s="23">
        <v>18</v>
      </c>
      <c r="K6" s="24">
        <f t="shared" si="4"/>
        <v>26.08695652173913</v>
      </c>
      <c r="L6" s="25">
        <f t="shared" si="5"/>
        <v>69</v>
      </c>
      <c r="M6" s="23">
        <v>372</v>
      </c>
      <c r="N6" s="24">
        <f t="shared" si="6"/>
        <v>75.76374745417516</v>
      </c>
      <c r="O6" s="23">
        <v>119</v>
      </c>
      <c r="P6" s="26">
        <f t="shared" si="7"/>
        <v>24.236252545824847</v>
      </c>
      <c r="Q6" s="25">
        <f t="shared" si="8"/>
        <v>491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36.53846153846153</v>
      </c>
      <c r="E7" s="23">
        <v>33</v>
      </c>
      <c r="F7" s="24">
        <f t="shared" si="1"/>
        <v>63.46153846153846</v>
      </c>
      <c r="G7" s="25">
        <f t="shared" si="2"/>
        <v>52</v>
      </c>
      <c r="H7" s="23">
        <v>1</v>
      </c>
      <c r="I7" s="24">
        <f t="shared" si="3"/>
        <v>20</v>
      </c>
      <c r="J7" s="23">
        <v>4</v>
      </c>
      <c r="K7" s="24">
        <f t="shared" si="4"/>
        <v>80</v>
      </c>
      <c r="L7" s="25">
        <f t="shared" si="5"/>
        <v>5</v>
      </c>
      <c r="M7" s="23">
        <v>20</v>
      </c>
      <c r="N7" s="24">
        <f t="shared" si="6"/>
        <v>35.08771929824561</v>
      </c>
      <c r="O7" s="23">
        <v>37</v>
      </c>
      <c r="P7" s="26">
        <f t="shared" si="7"/>
        <v>64.91228070175438</v>
      </c>
      <c r="Q7" s="25">
        <f t="shared" si="8"/>
        <v>57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61</v>
      </c>
      <c r="D9" s="24">
        <f t="shared" si="0"/>
        <v>62.244897959183675</v>
      </c>
      <c r="E9" s="23">
        <v>37</v>
      </c>
      <c r="F9" s="24">
        <f t="shared" si="1"/>
        <v>37.755102040816325</v>
      </c>
      <c r="G9" s="25">
        <f t="shared" si="2"/>
        <v>98</v>
      </c>
      <c r="H9" s="23">
        <v>3</v>
      </c>
      <c r="I9" s="24">
        <f t="shared" si="3"/>
        <v>50</v>
      </c>
      <c r="J9" s="23">
        <v>3</v>
      </c>
      <c r="K9" s="24">
        <f t="shared" si="4"/>
        <v>50</v>
      </c>
      <c r="L9" s="25">
        <f t="shared" si="5"/>
        <v>6</v>
      </c>
      <c r="M9" s="23">
        <v>64</v>
      </c>
      <c r="N9" s="24">
        <f t="shared" si="6"/>
        <v>61.53846153846154</v>
      </c>
      <c r="O9" s="23">
        <v>40</v>
      </c>
      <c r="P9" s="26">
        <f t="shared" si="7"/>
        <v>38.46153846153847</v>
      </c>
      <c r="Q9" s="25">
        <f t="shared" si="8"/>
        <v>104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23</v>
      </c>
      <c r="F10" s="24">
        <f t="shared" si="1"/>
        <v>100</v>
      </c>
      <c r="G10" s="25">
        <f t="shared" si="2"/>
        <v>23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23</v>
      </c>
      <c r="P10" s="26">
        <f t="shared" si="7"/>
        <v>100</v>
      </c>
      <c r="Q10" s="25">
        <f t="shared" si="8"/>
        <v>23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2</v>
      </c>
      <c r="P12" s="26">
        <f t="shared" si="7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12.5</v>
      </c>
      <c r="E13" s="23">
        <v>14</v>
      </c>
      <c r="F13" s="24">
        <f t="shared" si="1"/>
        <v>87.5</v>
      </c>
      <c r="G13" s="25">
        <f t="shared" si="2"/>
        <v>16</v>
      </c>
      <c r="H13" s="23">
        <v>0</v>
      </c>
      <c r="I13" s="24">
        <f t="shared" si="3"/>
        <v>0</v>
      </c>
      <c r="J13" s="23">
        <v>2</v>
      </c>
      <c r="K13" s="24">
        <f t="shared" si="4"/>
        <v>100</v>
      </c>
      <c r="L13" s="25">
        <f t="shared" si="5"/>
        <v>2</v>
      </c>
      <c r="M13" s="23">
        <v>2</v>
      </c>
      <c r="N13" s="24">
        <f t="shared" si="6"/>
        <v>11.11111111111111</v>
      </c>
      <c r="O13" s="23">
        <v>16</v>
      </c>
      <c r="P13" s="26">
        <f t="shared" si="7"/>
        <v>88.88888888888889</v>
      </c>
      <c r="Q13" s="25">
        <f t="shared" si="8"/>
        <v>18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15</v>
      </c>
      <c r="F15" s="24">
        <f t="shared" si="1"/>
        <v>100</v>
      </c>
      <c r="G15" s="25">
        <f t="shared" si="2"/>
        <v>15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15</v>
      </c>
      <c r="P15" s="26">
        <f t="shared" si="7"/>
        <v>100</v>
      </c>
      <c r="Q15" s="25">
        <f t="shared" si="8"/>
        <v>15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19</v>
      </c>
      <c r="F16" s="24">
        <f t="shared" si="1"/>
        <v>100</v>
      </c>
      <c r="G16" s="25">
        <f t="shared" si="2"/>
        <v>19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19</v>
      </c>
      <c r="P16" s="26">
        <f t="shared" si="7"/>
        <v>100</v>
      </c>
      <c r="Q16" s="25">
        <f t="shared" si="8"/>
        <v>19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20</v>
      </c>
      <c r="E17" s="29">
        <v>16</v>
      </c>
      <c r="F17" s="30">
        <f t="shared" si="1"/>
        <v>80</v>
      </c>
      <c r="G17" s="31">
        <f t="shared" si="2"/>
        <v>20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4</v>
      </c>
      <c r="N17" s="30">
        <f t="shared" si="6"/>
        <v>20</v>
      </c>
      <c r="O17" s="29">
        <v>16</v>
      </c>
      <c r="P17" s="32">
        <f t="shared" si="7"/>
        <v>80</v>
      </c>
      <c r="Q17" s="31">
        <f t="shared" si="8"/>
        <v>20</v>
      </c>
    </row>
    <row r="18" spans="1:17" s="39" customFormat="1" ht="15" customHeight="1">
      <c r="A18" s="33"/>
      <c r="B18" s="34" t="s">
        <v>21</v>
      </c>
      <c r="C18" s="35">
        <f>SUM(C5:C17)</f>
        <v>1333</v>
      </c>
      <c r="D18" s="36">
        <f t="shared" si="0"/>
        <v>62.640977443609025</v>
      </c>
      <c r="E18" s="35">
        <f>SUM(E5:E17)</f>
        <v>795</v>
      </c>
      <c r="F18" s="36">
        <f t="shared" si="1"/>
        <v>37.359022556390975</v>
      </c>
      <c r="G18" s="37">
        <f t="shared" si="2"/>
        <v>2128</v>
      </c>
      <c r="H18" s="35">
        <f>SUM(H5:H17)</f>
        <v>109</v>
      </c>
      <c r="I18" s="36">
        <f t="shared" si="3"/>
        <v>62.28571428571429</v>
      </c>
      <c r="J18" s="35">
        <f>SUM(J5:J17)</f>
        <v>66</v>
      </c>
      <c r="K18" s="36">
        <f t="shared" si="4"/>
        <v>37.714285714285715</v>
      </c>
      <c r="L18" s="37">
        <f t="shared" si="5"/>
        <v>175</v>
      </c>
      <c r="M18" s="35">
        <f>SUM(M5:M17)</f>
        <v>1442</v>
      </c>
      <c r="N18" s="36">
        <f t="shared" si="6"/>
        <v>62.61398176291794</v>
      </c>
      <c r="O18" s="35">
        <f>SUM(O5:O17)</f>
        <v>861</v>
      </c>
      <c r="P18" s="38">
        <f t="shared" si="7"/>
        <v>37.38601823708207</v>
      </c>
      <c r="Q18" s="37">
        <f t="shared" si="8"/>
        <v>2303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12:30&amp;RJena</oddHeader>
    <oddFooter>&amp;R&amp;10Tabelle 51.2 mw</oddFooter>
  </headerFooter>
  <legacyDrawing r:id="rId2"/>
  <oleObjects>
    <oleObject progId="Word.Document.8" shapeId="81399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667</v>
      </c>
      <c r="D5" s="24">
        <f aca="true" t="shared" si="0" ref="D5:D18">IF(C5+E5&lt;&gt;0,100*(C5/(C5+E5)),".")</f>
        <v>63.16287878787878</v>
      </c>
      <c r="E5" s="23">
        <v>389</v>
      </c>
      <c r="F5" s="24">
        <f aca="true" t="shared" si="1" ref="F5:F18">IF(E5+C5&lt;&gt;0,100*(E5/(E5+C5)),".")</f>
        <v>36.83712121212121</v>
      </c>
      <c r="G5" s="25">
        <f aca="true" t="shared" si="2" ref="G5:G18">E5+C5</f>
        <v>1056</v>
      </c>
      <c r="H5" s="23">
        <v>38</v>
      </c>
      <c r="I5" s="24">
        <f aca="true" t="shared" si="3" ref="I5:I18">IF(H5+J5&lt;&gt;0,100*(H5/(H5+J5)),".")</f>
        <v>48.717948717948715</v>
      </c>
      <c r="J5" s="23">
        <v>40</v>
      </c>
      <c r="K5" s="24">
        <f aca="true" t="shared" si="4" ref="K5:K18">IF(J5+H5&lt;&gt;0,100*(J5/(J5+H5)),".")</f>
        <v>51.28205128205128</v>
      </c>
      <c r="L5" s="25">
        <f aca="true" t="shared" si="5" ref="L5:L18">J5+H5</f>
        <v>78</v>
      </c>
      <c r="M5" s="23">
        <v>705</v>
      </c>
      <c r="N5" s="24">
        <f aca="true" t="shared" si="6" ref="N5:N18">IF(M5+O5&lt;&gt;0,100*(M5/(M5+O5)),".")</f>
        <v>62.16931216931217</v>
      </c>
      <c r="O5" s="23">
        <v>429</v>
      </c>
      <c r="P5" s="26">
        <f aca="true" t="shared" si="7" ref="P5:P18">IF(O5+M5&lt;&gt;0,100*(O5/(O5+M5)),".")</f>
        <v>37.83068783068783</v>
      </c>
      <c r="Q5" s="25">
        <f aca="true" t="shared" si="8" ref="Q5:Q18">O5+M5</f>
        <v>1134</v>
      </c>
    </row>
    <row r="6" spans="1:17" ht="15" customHeight="1">
      <c r="A6" s="21"/>
      <c r="B6" s="22" t="s">
        <v>9</v>
      </c>
      <c r="C6" s="23">
        <v>392</v>
      </c>
      <c r="D6" s="24">
        <f t="shared" si="0"/>
        <v>78.714859437751</v>
      </c>
      <c r="E6" s="23">
        <v>106</v>
      </c>
      <c r="F6" s="24">
        <f t="shared" si="1"/>
        <v>21.285140562248998</v>
      </c>
      <c r="G6" s="25">
        <f t="shared" si="2"/>
        <v>498</v>
      </c>
      <c r="H6" s="23">
        <v>19</v>
      </c>
      <c r="I6" s="24">
        <f t="shared" si="3"/>
        <v>76</v>
      </c>
      <c r="J6" s="23">
        <v>6</v>
      </c>
      <c r="K6" s="24">
        <f t="shared" si="4"/>
        <v>24</v>
      </c>
      <c r="L6" s="25">
        <f t="shared" si="5"/>
        <v>25</v>
      </c>
      <c r="M6" s="23">
        <v>411</v>
      </c>
      <c r="N6" s="24">
        <f t="shared" si="6"/>
        <v>78.58508604206502</v>
      </c>
      <c r="O6" s="23">
        <v>112</v>
      </c>
      <c r="P6" s="26">
        <f t="shared" si="7"/>
        <v>21.414913957934992</v>
      </c>
      <c r="Q6" s="25">
        <f t="shared" si="8"/>
        <v>523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48</v>
      </c>
      <c r="E7" s="23">
        <v>13</v>
      </c>
      <c r="F7" s="24">
        <f t="shared" si="1"/>
        <v>52</v>
      </c>
      <c r="G7" s="25">
        <f t="shared" si="2"/>
        <v>25</v>
      </c>
      <c r="H7" s="23">
        <v>3</v>
      </c>
      <c r="I7" s="24">
        <f t="shared" si="3"/>
        <v>30</v>
      </c>
      <c r="J7" s="23">
        <v>7</v>
      </c>
      <c r="K7" s="24">
        <f t="shared" si="4"/>
        <v>70</v>
      </c>
      <c r="L7" s="25">
        <f t="shared" si="5"/>
        <v>10</v>
      </c>
      <c r="M7" s="23">
        <v>15</v>
      </c>
      <c r="N7" s="24">
        <f t="shared" si="6"/>
        <v>42.857142857142854</v>
      </c>
      <c r="O7" s="23">
        <v>20</v>
      </c>
      <c r="P7" s="26">
        <f t="shared" si="7"/>
        <v>57.14285714285714</v>
      </c>
      <c r="Q7" s="25">
        <f t="shared" si="8"/>
        <v>35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44</v>
      </c>
      <c r="D9" s="24">
        <f t="shared" si="0"/>
        <v>84.61538461538461</v>
      </c>
      <c r="E9" s="23">
        <v>8</v>
      </c>
      <c r="F9" s="24">
        <f t="shared" si="1"/>
        <v>15.384615384615385</v>
      </c>
      <c r="G9" s="25">
        <f t="shared" si="2"/>
        <v>52</v>
      </c>
      <c r="H9" s="23">
        <v>8</v>
      </c>
      <c r="I9" s="24">
        <f t="shared" si="3"/>
        <v>66.66666666666666</v>
      </c>
      <c r="J9" s="23">
        <v>4</v>
      </c>
      <c r="K9" s="24">
        <f t="shared" si="4"/>
        <v>33.33333333333333</v>
      </c>
      <c r="L9" s="25">
        <f t="shared" si="5"/>
        <v>12</v>
      </c>
      <c r="M9" s="23">
        <v>52</v>
      </c>
      <c r="N9" s="24">
        <f t="shared" si="6"/>
        <v>81.25</v>
      </c>
      <c r="O9" s="23">
        <v>12</v>
      </c>
      <c r="P9" s="26">
        <f t="shared" si="7"/>
        <v>18.75</v>
      </c>
      <c r="Q9" s="25">
        <f t="shared" si="8"/>
        <v>64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10.714285714285714</v>
      </c>
      <c r="E10" s="23">
        <v>50</v>
      </c>
      <c r="F10" s="24">
        <f t="shared" si="1"/>
        <v>89.28571428571429</v>
      </c>
      <c r="G10" s="25">
        <f t="shared" si="2"/>
        <v>56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6</v>
      </c>
      <c r="N10" s="24">
        <f t="shared" si="6"/>
        <v>10</v>
      </c>
      <c r="O10" s="23">
        <v>54</v>
      </c>
      <c r="P10" s="26">
        <f t="shared" si="7"/>
        <v>90</v>
      </c>
      <c r="Q10" s="25">
        <f t="shared" si="8"/>
        <v>60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2"/>
        <v>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</v>
      </c>
      <c r="P12" s="26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11</v>
      </c>
      <c r="F13" s="24">
        <f t="shared" si="1"/>
        <v>100</v>
      </c>
      <c r="G13" s="25">
        <f t="shared" si="2"/>
        <v>11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11</v>
      </c>
      <c r="P13" s="26">
        <f t="shared" si="7"/>
        <v>100</v>
      </c>
      <c r="Q13" s="25">
        <f t="shared" si="8"/>
        <v>11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2"/>
        <v>2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2</v>
      </c>
      <c r="P14" s="26">
        <f t="shared" si="7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13</v>
      </c>
      <c r="F15" s="24">
        <f t="shared" si="1"/>
        <v>100</v>
      </c>
      <c r="G15" s="25">
        <f t="shared" si="2"/>
        <v>13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13</v>
      </c>
      <c r="P15" s="26">
        <f t="shared" si="7"/>
        <v>100</v>
      </c>
      <c r="Q15" s="25">
        <f t="shared" si="8"/>
        <v>13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8</v>
      </c>
      <c r="F16" s="24">
        <f t="shared" si="1"/>
        <v>100</v>
      </c>
      <c r="G16" s="25">
        <f t="shared" si="2"/>
        <v>8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8</v>
      </c>
      <c r="P16" s="26">
        <f t="shared" si="7"/>
        <v>100</v>
      </c>
      <c r="Q16" s="25">
        <f t="shared" si="8"/>
        <v>8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12.5</v>
      </c>
      <c r="E17" s="29">
        <v>14</v>
      </c>
      <c r="F17" s="30">
        <f t="shared" si="1"/>
        <v>87.5</v>
      </c>
      <c r="G17" s="31">
        <f t="shared" si="2"/>
        <v>16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2</v>
      </c>
      <c r="N17" s="30">
        <f t="shared" si="6"/>
        <v>12.5</v>
      </c>
      <c r="O17" s="29">
        <v>14</v>
      </c>
      <c r="P17" s="32">
        <f t="shared" si="7"/>
        <v>87.5</v>
      </c>
      <c r="Q17" s="31">
        <f t="shared" si="8"/>
        <v>16</v>
      </c>
    </row>
    <row r="18" spans="1:17" s="39" customFormat="1" ht="15" customHeight="1">
      <c r="A18" s="33"/>
      <c r="B18" s="34" t="s">
        <v>21</v>
      </c>
      <c r="C18" s="35">
        <f>SUM(C5:C17)</f>
        <v>1123</v>
      </c>
      <c r="D18" s="36">
        <f t="shared" si="0"/>
        <v>64.614499424626</v>
      </c>
      <c r="E18" s="35">
        <f>SUM(E5:E17)</f>
        <v>615</v>
      </c>
      <c r="F18" s="36">
        <f t="shared" si="1"/>
        <v>35.38550057537399</v>
      </c>
      <c r="G18" s="37">
        <f t="shared" si="2"/>
        <v>1738</v>
      </c>
      <c r="H18" s="35">
        <f>SUM(H5:H17)</f>
        <v>68</v>
      </c>
      <c r="I18" s="36">
        <f t="shared" si="3"/>
        <v>52.71317829457365</v>
      </c>
      <c r="J18" s="35">
        <f>SUM(J5:J17)</f>
        <v>61</v>
      </c>
      <c r="K18" s="36">
        <f t="shared" si="4"/>
        <v>47.286821705426355</v>
      </c>
      <c r="L18" s="37">
        <f t="shared" si="5"/>
        <v>129</v>
      </c>
      <c r="M18" s="35">
        <f>SUM(M5:M17)</f>
        <v>1191</v>
      </c>
      <c r="N18" s="36">
        <f t="shared" si="6"/>
        <v>63.792179967862886</v>
      </c>
      <c r="O18" s="35">
        <f>SUM(O5:O17)</f>
        <v>676</v>
      </c>
      <c r="P18" s="38">
        <f t="shared" si="7"/>
        <v>36.207820032137114</v>
      </c>
      <c r="Q18" s="37">
        <f t="shared" si="8"/>
        <v>1867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12:30&amp;RNordhausen</oddHeader>
    <oddFooter>&amp;R&amp;10Tabelle 51.2 mw</oddFooter>
  </headerFooter>
  <legacyDrawing r:id="rId2"/>
  <oleObjects>
    <oleObject progId="Word.Document.8" shapeId="814001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1064</v>
      </c>
      <c r="D5" s="24">
        <f aca="true" t="shared" si="0" ref="D5:D18">IF(C5+E5&lt;&gt;0,100*(C5/(C5+E5)),".")</f>
        <v>63.371054198927936</v>
      </c>
      <c r="E5" s="23">
        <v>615</v>
      </c>
      <c r="F5" s="24">
        <f aca="true" t="shared" si="1" ref="F5:F18">IF(E5+C5&lt;&gt;0,100*(E5/(E5+C5)),".")</f>
        <v>36.628945801072064</v>
      </c>
      <c r="G5" s="25">
        <f aca="true" t="shared" si="2" ref="G5:G18">E5+C5</f>
        <v>1679</v>
      </c>
      <c r="H5" s="23">
        <v>149</v>
      </c>
      <c r="I5" s="24">
        <f aca="true" t="shared" si="3" ref="I5:I18">IF(H5+J5&lt;&gt;0,100*(H5/(H5+J5)),".")</f>
        <v>55.59701492537313</v>
      </c>
      <c r="J5" s="23">
        <v>119</v>
      </c>
      <c r="K5" s="24">
        <f aca="true" t="shared" si="4" ref="K5:K18">IF(J5+H5&lt;&gt;0,100*(J5/(J5+H5)),".")</f>
        <v>44.40298507462687</v>
      </c>
      <c r="L5" s="25">
        <f aca="true" t="shared" si="5" ref="L5:L18">J5+H5</f>
        <v>268</v>
      </c>
      <c r="M5" s="23">
        <v>1213</v>
      </c>
      <c r="N5" s="24">
        <f aca="true" t="shared" si="6" ref="N5:N18">IF(M5+O5&lt;&gt;0,100*(M5/(M5+O5)),".")</f>
        <v>62.30097586029789</v>
      </c>
      <c r="O5" s="23">
        <v>734</v>
      </c>
      <c r="P5" s="26">
        <f aca="true" t="shared" si="7" ref="P5:P18">IF(O5+M5&lt;&gt;0,100*(O5/(O5+M5)),".")</f>
        <v>37.699024139702104</v>
      </c>
      <c r="Q5" s="25">
        <f aca="true" t="shared" si="8" ref="Q5:Q18">O5+M5</f>
        <v>1947</v>
      </c>
    </row>
    <row r="6" spans="1:17" ht="15" customHeight="1">
      <c r="A6" s="21"/>
      <c r="B6" s="22" t="s">
        <v>9</v>
      </c>
      <c r="C6" s="23">
        <v>584</v>
      </c>
      <c r="D6" s="24">
        <f t="shared" si="0"/>
        <v>76.53997378768021</v>
      </c>
      <c r="E6" s="23">
        <v>179</v>
      </c>
      <c r="F6" s="24">
        <f t="shared" si="1"/>
        <v>23.46002621231979</v>
      </c>
      <c r="G6" s="25">
        <f t="shared" si="2"/>
        <v>763</v>
      </c>
      <c r="H6" s="23">
        <v>112</v>
      </c>
      <c r="I6" s="24">
        <f t="shared" si="3"/>
        <v>71.3375796178344</v>
      </c>
      <c r="J6" s="23">
        <v>45</v>
      </c>
      <c r="K6" s="24">
        <f t="shared" si="4"/>
        <v>28.662420382165603</v>
      </c>
      <c r="L6" s="25">
        <f t="shared" si="5"/>
        <v>157</v>
      </c>
      <c r="M6" s="23">
        <v>696</v>
      </c>
      <c r="N6" s="24">
        <f t="shared" si="6"/>
        <v>75.65217391304347</v>
      </c>
      <c r="O6" s="23">
        <v>224</v>
      </c>
      <c r="P6" s="26">
        <f t="shared" si="7"/>
        <v>24.347826086956523</v>
      </c>
      <c r="Q6" s="25">
        <f t="shared" si="8"/>
        <v>920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58.333333333333336</v>
      </c>
      <c r="E7" s="23">
        <v>15</v>
      </c>
      <c r="F7" s="24">
        <f t="shared" si="1"/>
        <v>41.66666666666667</v>
      </c>
      <c r="G7" s="25">
        <f t="shared" si="2"/>
        <v>36</v>
      </c>
      <c r="H7" s="23">
        <v>0</v>
      </c>
      <c r="I7" s="24">
        <f t="shared" si="3"/>
        <v>0</v>
      </c>
      <c r="J7" s="23">
        <v>3</v>
      </c>
      <c r="K7" s="24">
        <f t="shared" si="4"/>
        <v>100</v>
      </c>
      <c r="L7" s="25">
        <f t="shared" si="5"/>
        <v>3</v>
      </c>
      <c r="M7" s="23">
        <v>21</v>
      </c>
      <c r="N7" s="24">
        <f t="shared" si="6"/>
        <v>53.84615384615385</v>
      </c>
      <c r="O7" s="23">
        <v>18</v>
      </c>
      <c r="P7" s="26">
        <f t="shared" si="7"/>
        <v>46.15384615384615</v>
      </c>
      <c r="Q7" s="25">
        <f t="shared" si="8"/>
        <v>39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53</v>
      </c>
      <c r="D9" s="24">
        <f t="shared" si="0"/>
        <v>64.63414634146342</v>
      </c>
      <c r="E9" s="23">
        <v>29</v>
      </c>
      <c r="F9" s="24">
        <f t="shared" si="1"/>
        <v>35.36585365853659</v>
      </c>
      <c r="G9" s="25">
        <f t="shared" si="2"/>
        <v>82</v>
      </c>
      <c r="H9" s="23">
        <v>2</v>
      </c>
      <c r="I9" s="24">
        <f t="shared" si="3"/>
        <v>50</v>
      </c>
      <c r="J9" s="23">
        <v>2</v>
      </c>
      <c r="K9" s="24">
        <f t="shared" si="4"/>
        <v>50</v>
      </c>
      <c r="L9" s="25">
        <f t="shared" si="5"/>
        <v>4</v>
      </c>
      <c r="M9" s="23">
        <v>55</v>
      </c>
      <c r="N9" s="24">
        <f t="shared" si="6"/>
        <v>63.95348837209303</v>
      </c>
      <c r="O9" s="23">
        <v>31</v>
      </c>
      <c r="P9" s="26">
        <f t="shared" si="7"/>
        <v>36.04651162790697</v>
      </c>
      <c r="Q9" s="25">
        <f t="shared" si="8"/>
        <v>86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13.333333333333334</v>
      </c>
      <c r="E10" s="23">
        <v>26</v>
      </c>
      <c r="F10" s="24">
        <f t="shared" si="1"/>
        <v>86.66666666666667</v>
      </c>
      <c r="G10" s="25">
        <f t="shared" si="2"/>
        <v>30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4</v>
      </c>
      <c r="N10" s="24">
        <f t="shared" si="6"/>
        <v>13.333333333333334</v>
      </c>
      <c r="O10" s="23">
        <v>26</v>
      </c>
      <c r="P10" s="26">
        <f t="shared" si="7"/>
        <v>86.66666666666667</v>
      </c>
      <c r="Q10" s="25">
        <f t="shared" si="8"/>
        <v>30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2"/>
        <v>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</v>
      </c>
      <c r="P12" s="26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16.666666666666664</v>
      </c>
      <c r="E13" s="23">
        <v>10</v>
      </c>
      <c r="F13" s="24">
        <f t="shared" si="1"/>
        <v>83.33333333333334</v>
      </c>
      <c r="G13" s="25">
        <f t="shared" si="2"/>
        <v>12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2</v>
      </c>
      <c r="N13" s="24">
        <f t="shared" si="6"/>
        <v>16.666666666666664</v>
      </c>
      <c r="O13" s="23">
        <v>10</v>
      </c>
      <c r="P13" s="26">
        <f t="shared" si="7"/>
        <v>83.33333333333334</v>
      </c>
      <c r="Q13" s="25">
        <f t="shared" si="8"/>
        <v>12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10</v>
      </c>
      <c r="F15" s="24">
        <f t="shared" si="1"/>
        <v>100</v>
      </c>
      <c r="G15" s="25">
        <f t="shared" si="2"/>
        <v>10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10</v>
      </c>
      <c r="P15" s="26">
        <f t="shared" si="7"/>
        <v>100</v>
      </c>
      <c r="Q15" s="25">
        <f t="shared" si="8"/>
        <v>10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13</v>
      </c>
      <c r="F16" s="24">
        <f t="shared" si="1"/>
        <v>100</v>
      </c>
      <c r="G16" s="25">
        <f t="shared" si="2"/>
        <v>13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13</v>
      </c>
      <c r="P16" s="26">
        <f t="shared" si="7"/>
        <v>100</v>
      </c>
      <c r="Q16" s="25">
        <f t="shared" si="8"/>
        <v>13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13.793103448275861</v>
      </c>
      <c r="E17" s="29">
        <v>25</v>
      </c>
      <c r="F17" s="30">
        <f t="shared" si="1"/>
        <v>86.20689655172413</v>
      </c>
      <c r="G17" s="31">
        <f t="shared" si="2"/>
        <v>29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4</v>
      </c>
      <c r="N17" s="30">
        <f t="shared" si="6"/>
        <v>13.793103448275861</v>
      </c>
      <c r="O17" s="29">
        <v>25</v>
      </c>
      <c r="P17" s="32">
        <f t="shared" si="7"/>
        <v>86.20689655172413</v>
      </c>
      <c r="Q17" s="31">
        <f t="shared" si="8"/>
        <v>29</v>
      </c>
    </row>
    <row r="18" spans="1:17" s="39" customFormat="1" ht="15" customHeight="1">
      <c r="A18" s="33"/>
      <c r="B18" s="34" t="s">
        <v>21</v>
      </c>
      <c r="C18" s="35">
        <f>SUM(C5:C17)</f>
        <v>1732</v>
      </c>
      <c r="D18" s="36">
        <f t="shared" si="0"/>
        <v>65.21084337349397</v>
      </c>
      <c r="E18" s="35">
        <f>SUM(E5:E17)</f>
        <v>924</v>
      </c>
      <c r="F18" s="36">
        <f t="shared" si="1"/>
        <v>34.78915662650602</v>
      </c>
      <c r="G18" s="37">
        <f t="shared" si="2"/>
        <v>2656</v>
      </c>
      <c r="H18" s="35">
        <f>SUM(H5:H17)</f>
        <v>263</v>
      </c>
      <c r="I18" s="36">
        <f t="shared" si="3"/>
        <v>60.879629629629626</v>
      </c>
      <c r="J18" s="35">
        <f>SUM(J5:J17)</f>
        <v>169</v>
      </c>
      <c r="K18" s="36">
        <f t="shared" si="4"/>
        <v>39.120370370370374</v>
      </c>
      <c r="L18" s="37">
        <f t="shared" si="5"/>
        <v>432</v>
      </c>
      <c r="M18" s="35">
        <f>SUM(M5:M17)</f>
        <v>1995</v>
      </c>
      <c r="N18" s="36">
        <f t="shared" si="6"/>
        <v>64.60492227979275</v>
      </c>
      <c r="O18" s="35">
        <f>SUM(O5:O17)</f>
        <v>1093</v>
      </c>
      <c r="P18" s="38">
        <f t="shared" si="7"/>
        <v>35.395077720207254</v>
      </c>
      <c r="Q18" s="37">
        <f t="shared" si="8"/>
        <v>3088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12:30&amp;RSuhl</oddHeader>
    <oddFooter>&amp;R&amp;10Tabelle 51.2 mw</oddFooter>
  </headerFooter>
  <legacyDrawing r:id="rId2"/>
  <oleObjects>
    <oleObject progId="Word.Document.8" shapeId="81400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2009-01-21T21:16:38Z</dcterms:created>
  <dcterms:modified xsi:type="dcterms:W3CDTF">2009-01-21T21:16:47Z</dcterms:modified>
  <cp:category/>
  <cp:version/>
  <cp:contentType/>
  <cp:contentStatus/>
</cp:coreProperties>
</file>