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2_2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7925" windowHeight="12090" activeTab="0"/>
  </bookViews>
  <sheets>
    <sheet name="Deutschland" sheetId="1" r:id="rId1"/>
    <sheet name="Ost" sheetId="2" r:id="rId2"/>
    <sheet name="West" sheetId="3" r:id="rId3"/>
  </sheets>
  <definedNames>
    <definedName name="_xlnm.Print_Area" localSheetId="0">'Deutschland'!$A$1:$Q$16</definedName>
    <definedName name="_xlnm.Print_Area" localSheetId="1">'Ost'!$A$1:$Q$16</definedName>
    <definedName name="_xlnm.Print_Area" localSheetId="2">'West'!$A$1:$Q$16</definedName>
  </definedNames>
  <calcPr fullCalcOnLoad="1" refMode="R1C1"/>
</workbook>
</file>

<file path=xl/sharedStrings.xml><?xml version="1.0" encoding="utf-8"?>
<sst xmlns="http://schemas.openxmlformats.org/spreadsheetml/2006/main" count="111" uniqueCount="21">
  <si>
    <t>Zuständigkeitsbereich</t>
  </si>
  <si>
    <t>Neu-abschlüsse</t>
  </si>
  <si>
    <t>Anschluss-
verträge</t>
  </si>
  <si>
    <t>Summe</t>
  </si>
  <si>
    <t>Neu-
abschlüsse</t>
  </si>
  <si>
    <t>VR</t>
  </si>
  <si>
    <t xml:space="preserve">Industrie und Handel      </t>
  </si>
  <si>
    <t>.</t>
  </si>
  <si>
    <t xml:space="preserve">Handwerk                        </t>
  </si>
  <si>
    <t>Öffentlicher Dienst</t>
  </si>
  <si>
    <t xml:space="preserve">Landwirtschaft            </t>
  </si>
  <si>
    <t xml:space="preserve">Freie Berufe                </t>
  </si>
  <si>
    <t xml:space="preserve">Hauswirtschaft </t>
  </si>
  <si>
    <t xml:space="preserve">Seeschifffahrt                   </t>
  </si>
  <si>
    <t>Insgesamt</t>
  </si>
  <si>
    <t>VR: Veränderungsrate zum Vorjahr in Prozent</t>
  </si>
  <si>
    <t>Nachdruck - auch auszugsweise - nur mit Quellenangabe  gestattet.</t>
  </si>
  <si>
    <t>Neu abgeschlossene Ausbildungsverträge, Anschlussverträge mit Veränderungsrate zum Vorjahr unterteilt nach Zuständigkeitsbereichen
in Deutschland</t>
  </si>
  <si>
    <t>Quelle: Bundesinstitut für Berufsbildung, Erhebung zum 30. September 2009</t>
  </si>
  <si>
    <t>Neu abgeschlossene Ausbildungsverträge, Anschlussverträge mit Veränderungsrate zum Vorjahr unterteilt nach Zuständigkeitsbereichen
in den neuen Ländern und Berlin</t>
  </si>
  <si>
    <t>Neu abgeschlossene Ausbildungsverträge, Anschlussverträge mit Veränderungsrate zum Vorjahr unterteilt nach Zuständigkeitsbereichen
in den alten Ländern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</si>
</sst>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0">
    <font>
      <sz val="11"/>
      <color theme="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10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8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8">
    <xf numFmtId="0" fontId="0" fillId="0" borderId="0" xfId="0" applyAlignment="1">
      <alignment/>
    </xf>
    <xf numFmtId="0" fontId="18" fillId="0" borderId="0" xfId="51" applyFill="1">
      <alignment/>
      <protection/>
    </xf>
    <xf numFmtId="4" fontId="18" fillId="0" borderId="0" xfId="51" applyNumberFormat="1" applyFill="1">
      <alignment/>
      <protection/>
    </xf>
    <xf numFmtId="164" fontId="18" fillId="0" borderId="0" xfId="51" applyNumberFormat="1" applyFill="1">
      <alignment/>
      <protection/>
    </xf>
    <xf numFmtId="0" fontId="18" fillId="0" borderId="0" xfId="51" applyFill="1" applyBorder="1">
      <alignment/>
      <protection/>
    </xf>
    <xf numFmtId="49" fontId="19" fillId="0" borderId="10" xfId="51" applyNumberFormat="1" applyFont="1" applyFill="1" applyBorder="1" applyAlignment="1">
      <alignment horizontal="center" vertical="center" wrapText="1"/>
      <protection/>
    </xf>
    <xf numFmtId="49" fontId="19" fillId="0" borderId="11" xfId="51" applyNumberFormat="1" applyFont="1" applyFill="1" applyBorder="1" applyAlignment="1">
      <alignment horizontal="center" vertical="center" wrapText="1"/>
      <protection/>
    </xf>
    <xf numFmtId="49" fontId="19" fillId="0" borderId="12" xfId="51" applyNumberFormat="1" applyFont="1" applyFill="1" applyBorder="1" applyAlignment="1">
      <alignment horizontal="center" vertical="center" wrapText="1"/>
      <protection/>
    </xf>
    <xf numFmtId="0" fontId="18" fillId="0" borderId="0" xfId="51" applyFill="1" applyBorder="1" applyAlignment="1">
      <alignment vertical="center"/>
      <protection/>
    </xf>
    <xf numFmtId="0" fontId="18" fillId="0" borderId="13" xfId="51" applyFill="1" applyBorder="1" applyAlignment="1">
      <alignment horizontal="center" wrapText="1"/>
      <protection/>
    </xf>
    <xf numFmtId="49" fontId="19" fillId="0" borderId="14" xfId="51" applyNumberFormat="1" applyFont="1" applyFill="1" applyBorder="1" applyAlignment="1">
      <alignment horizontal="center" vertical="center"/>
      <protection/>
    </xf>
    <xf numFmtId="0" fontId="18" fillId="0" borderId="10" xfId="51" applyFill="1" applyBorder="1" applyAlignment="1">
      <alignment horizontal="center" vertical="center" shrinkToFit="1"/>
      <protection/>
    </xf>
    <xf numFmtId="0" fontId="18" fillId="0" borderId="11" xfId="51" applyFill="1" applyBorder="1" applyAlignment="1">
      <alignment horizontal="center" vertical="center" shrinkToFit="1"/>
      <protection/>
    </xf>
    <xf numFmtId="0" fontId="18" fillId="0" borderId="12" xfId="51" applyFill="1" applyBorder="1" applyAlignment="1">
      <alignment horizontal="center" vertical="center" shrinkToFit="1"/>
      <protection/>
    </xf>
    <xf numFmtId="0" fontId="18" fillId="0" borderId="15" xfId="51" applyFill="1" applyBorder="1" applyAlignment="1">
      <alignment horizontal="center" wrapText="1"/>
      <protection/>
    </xf>
    <xf numFmtId="49" fontId="19" fillId="0" borderId="16" xfId="51" applyNumberFormat="1" applyFont="1" applyFill="1" applyBorder="1" applyAlignment="1">
      <alignment horizontal="center" vertical="center"/>
      <protection/>
    </xf>
    <xf numFmtId="4" fontId="20" fillId="33" borderId="17" xfId="51" applyNumberFormat="1" applyFont="1" applyFill="1" applyBorder="1" applyAlignment="1">
      <alignment horizontal="center" vertical="center" wrapText="1"/>
      <protection/>
    </xf>
    <xf numFmtId="164" fontId="20" fillId="0" borderId="17" xfId="51" applyNumberFormat="1" applyFont="1" applyFill="1" applyBorder="1" applyAlignment="1">
      <alignment horizontal="center" vertical="center" wrapText="1"/>
      <protection/>
    </xf>
    <xf numFmtId="164" fontId="20" fillId="0" borderId="17" xfId="51" applyNumberFormat="1" applyFont="1" applyFill="1" applyBorder="1" applyAlignment="1">
      <alignment horizontal="center" vertical="center"/>
      <protection/>
    </xf>
    <xf numFmtId="4" fontId="20" fillId="0" borderId="17" xfId="51" applyNumberFormat="1" applyFont="1" applyFill="1" applyBorder="1" applyAlignment="1">
      <alignment horizontal="center" vertical="center"/>
      <protection/>
    </xf>
    <xf numFmtId="164" fontId="20" fillId="0" borderId="10" xfId="51" applyNumberFormat="1" applyFont="1" applyFill="1" applyBorder="1" applyAlignment="1">
      <alignment horizontal="center" vertical="center" wrapText="1"/>
      <protection/>
    </xf>
    <xf numFmtId="164" fontId="20" fillId="0" borderId="12" xfId="51" applyNumberFormat="1" applyFont="1" applyFill="1" applyBorder="1" applyAlignment="1">
      <alignment horizontal="center" vertical="center"/>
      <protection/>
    </xf>
    <xf numFmtId="0" fontId="18" fillId="0" borderId="18" xfId="51" applyFill="1" applyBorder="1" applyAlignment="1">
      <alignment horizontal="center"/>
      <protection/>
    </xf>
    <xf numFmtId="0" fontId="21" fillId="0" borderId="14" xfId="51" applyFont="1" applyFill="1" applyBorder="1">
      <alignment/>
      <protection/>
    </xf>
    <xf numFmtId="3" fontId="21" fillId="33" borderId="19" xfId="51" applyNumberFormat="1" applyFont="1" applyFill="1" applyBorder="1" applyAlignment="1">
      <alignment horizontal="right" shrinkToFit="1"/>
      <protection/>
    </xf>
    <xf numFmtId="3" fontId="21" fillId="0" borderId="19" xfId="51" applyNumberFormat="1" applyFont="1" applyFill="1" applyBorder="1" applyAlignment="1">
      <alignment horizontal="right" shrinkToFit="1"/>
      <protection/>
    </xf>
    <xf numFmtId="3" fontId="21" fillId="33" borderId="20" xfId="51" applyNumberFormat="1" applyFont="1" applyFill="1" applyBorder="1" applyAlignment="1">
      <alignment horizontal="right" shrinkToFit="1"/>
      <protection/>
    </xf>
    <xf numFmtId="164" fontId="21" fillId="0" borderId="20" xfId="51" applyNumberFormat="1" applyFont="1" applyFill="1" applyBorder="1" applyAlignment="1">
      <alignment horizontal="right"/>
      <protection/>
    </xf>
    <xf numFmtId="3" fontId="21" fillId="0" borderId="20" xfId="51" applyNumberFormat="1" applyFont="1" applyFill="1" applyBorder="1" applyAlignment="1">
      <alignment horizontal="right" shrinkToFit="1"/>
      <protection/>
    </xf>
    <xf numFmtId="164" fontId="21" fillId="0" borderId="19" xfId="51" applyNumberFormat="1" applyFont="1" applyFill="1" applyBorder="1" applyAlignment="1">
      <alignment horizontal="right" shrinkToFit="1"/>
      <protection/>
    </xf>
    <xf numFmtId="164" fontId="21" fillId="0" borderId="20" xfId="51" applyNumberFormat="1" applyFont="1" applyFill="1" applyBorder="1" applyAlignment="1">
      <alignment horizontal="right" shrinkToFit="1"/>
      <protection/>
    </xf>
    <xf numFmtId="164" fontId="21" fillId="0" borderId="19" xfId="51" applyNumberFormat="1" applyFont="1" applyFill="1" applyBorder="1" applyAlignment="1">
      <alignment horizontal="right"/>
      <protection/>
    </xf>
    <xf numFmtId="0" fontId="21" fillId="0" borderId="16" xfId="51" applyFont="1" applyFill="1" applyBorder="1">
      <alignment/>
      <protection/>
    </xf>
    <xf numFmtId="3" fontId="21" fillId="33" borderId="21" xfId="51" applyNumberFormat="1" applyFont="1" applyFill="1" applyBorder="1" applyAlignment="1">
      <alignment horizontal="right" shrinkToFit="1"/>
      <protection/>
    </xf>
    <xf numFmtId="3" fontId="21" fillId="0" borderId="21" xfId="51" applyNumberFormat="1" applyFont="1" applyFill="1" applyBorder="1" applyAlignment="1">
      <alignment horizontal="right" shrinkToFit="1"/>
      <protection/>
    </xf>
    <xf numFmtId="164" fontId="21" fillId="0" borderId="21" xfId="51" applyNumberFormat="1" applyFont="1" applyFill="1" applyBorder="1" applyAlignment="1">
      <alignment horizontal="right"/>
      <protection/>
    </xf>
    <xf numFmtId="164" fontId="21" fillId="0" borderId="21" xfId="51" applyNumberFormat="1" applyFont="1" applyFill="1" applyBorder="1" applyAlignment="1">
      <alignment horizontal="right" shrinkToFit="1"/>
      <protection/>
    </xf>
    <xf numFmtId="0" fontId="19" fillId="0" borderId="10" xfId="51" applyFont="1" applyFill="1" applyBorder="1" applyAlignment="1">
      <alignment horizontal="center"/>
      <protection/>
    </xf>
    <xf numFmtId="0" fontId="22" fillId="0" borderId="16" xfId="51" applyFont="1" applyFill="1" applyBorder="1" applyAlignment="1">
      <alignment horizontal="left"/>
      <protection/>
    </xf>
    <xf numFmtId="3" fontId="22" fillId="33" borderId="19" xfId="51" applyNumberFormat="1" applyFont="1" applyFill="1" applyBorder="1" applyAlignment="1">
      <alignment horizontal="right" shrinkToFit="1"/>
      <protection/>
    </xf>
    <xf numFmtId="3" fontId="22" fillId="0" borderId="19" xfId="51" applyNumberFormat="1" applyFont="1" applyFill="1" applyBorder="1" applyAlignment="1">
      <alignment horizontal="right" shrinkToFit="1"/>
      <protection/>
    </xf>
    <xf numFmtId="3" fontId="21" fillId="0" borderId="17" xfId="51" applyNumberFormat="1" applyFont="1" applyFill="1" applyBorder="1" applyAlignment="1">
      <alignment horizontal="right" shrinkToFit="1"/>
      <protection/>
    </xf>
    <xf numFmtId="3" fontId="22" fillId="33" borderId="17" xfId="51" applyNumberFormat="1" applyFont="1" applyFill="1" applyBorder="1" applyAlignment="1">
      <alignment horizontal="right" shrinkToFit="1"/>
      <protection/>
    </xf>
    <xf numFmtId="3" fontId="22" fillId="0" borderId="17" xfId="51" applyNumberFormat="1" applyFont="1" applyFill="1" applyBorder="1" applyAlignment="1">
      <alignment horizontal="right" shrinkToFit="1"/>
      <protection/>
    </xf>
    <xf numFmtId="164" fontId="21" fillId="0" borderId="17" xfId="51" applyNumberFormat="1" applyFont="1" applyFill="1" applyBorder="1" applyAlignment="1">
      <alignment horizontal="right" shrinkToFit="1"/>
      <protection/>
    </xf>
    <xf numFmtId="0" fontId="19" fillId="0" borderId="0" xfId="51" applyFont="1" applyFill="1" applyBorder="1" applyAlignment="1">
      <alignment horizontal="right"/>
      <protection/>
    </xf>
    <xf numFmtId="0" fontId="19" fillId="0" borderId="0" xfId="51" applyFont="1" applyFill="1" applyBorder="1" applyAlignment="1">
      <alignment horizontal="center"/>
      <protection/>
    </xf>
    <xf numFmtId="0" fontId="19" fillId="0" borderId="22" xfId="51" applyFont="1" applyFill="1" applyBorder="1">
      <alignment/>
      <protection/>
    </xf>
    <xf numFmtId="4" fontId="19" fillId="0" borderId="22" xfId="51" applyNumberFormat="1" applyFont="1" applyFill="1" applyBorder="1" applyAlignment="1">
      <alignment shrinkToFit="1"/>
      <protection/>
    </xf>
    <xf numFmtId="164" fontId="19" fillId="0" borderId="22" xfId="51" applyNumberFormat="1" applyFont="1" applyFill="1" applyBorder="1" applyAlignment="1">
      <alignment shrinkToFit="1"/>
      <protection/>
    </xf>
    <xf numFmtId="0" fontId="19" fillId="0" borderId="0" xfId="51" applyFont="1" applyFill="1" applyBorder="1">
      <alignment/>
      <protection/>
    </xf>
    <xf numFmtId="49" fontId="23" fillId="0" borderId="0" xfId="51" applyNumberFormat="1" applyFont="1" applyFill="1" applyBorder="1" applyAlignment="1">
      <alignment horizontal="left"/>
      <protection/>
    </xf>
    <xf numFmtId="49" fontId="18" fillId="0" borderId="0" xfId="51" applyNumberFormat="1" applyFill="1" applyBorder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8" fillId="0" borderId="0" xfId="51" applyFill="1" applyAlignment="1">
      <alignment horizontal="left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 applyBorder="1" applyAlignment="1">
      <alignment horizontal="left"/>
      <protection/>
    </xf>
    <xf numFmtId="0" fontId="19" fillId="0" borderId="0" xfId="51" applyFont="1" applyFill="1">
      <alignment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2.v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oleObject" Target="../embeddings/oleObject_2_2.bin" /><Relationship Id="rId4" Type="http://schemas.openxmlformats.org/officeDocument/2006/relationships/vmlDrawing" Target="../drawings/vmlDrawing3.vm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7"/>
  <sheetViews>
    <sheetView tabSelected="1" zoomScaleSheetLayoutView="100" zoomScalePageLayoutView="0" workbookViewId="0" topLeftCell="A1">
      <selection activeCell="A11" sqref="A11"/>
    </sheetView>
  </sheetViews>
  <sheetFormatPr defaultColWidth="10.125" defaultRowHeight="14.25"/>
  <cols>
    <col min="1" max="1" width="1.12109375" style="1" customWidth="1"/>
    <col min="2" max="2" width="19.75390625" style="1" customWidth="1"/>
    <col min="3" max="3" width="7.25390625" style="2" customWidth="1"/>
    <col min="4" max="4" width="7.25390625" style="3" customWidth="1"/>
    <col min="5" max="5" width="6.875" style="3" customWidth="1"/>
    <col min="6" max="6" width="7.25390625" style="2" customWidth="1"/>
    <col min="7" max="7" width="6.00390625" style="2" customWidth="1"/>
    <col min="8" max="8" width="7.25390625" style="3" customWidth="1"/>
    <col min="9" max="9" width="6.00390625" style="3" customWidth="1"/>
    <col min="10" max="10" width="7.375" style="3" customWidth="1"/>
    <col min="11" max="11" width="6.00390625" style="3" customWidth="1"/>
    <col min="12" max="12" width="7.25390625" style="2" customWidth="1"/>
    <col min="13" max="13" width="5.875" style="2" customWidth="1"/>
    <col min="14" max="14" width="7.25390625" style="3" customWidth="1"/>
    <col min="15" max="15" width="6.00390625" style="3" customWidth="1"/>
    <col min="16" max="16" width="7.25390625" style="3" customWidth="1"/>
    <col min="17" max="17" width="6.00390625" style="3" customWidth="1"/>
    <col min="18" max="16384" width="10.125" style="4" customWidth="1"/>
  </cols>
  <sheetData>
    <row r="1" ht="33.75" customHeight="1"/>
    <row r="2" spans="1:17" s="8" customFormat="1" ht="39" customHeight="1">
      <c r="A2" s="5" t="s">
        <v>17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2007</v>
      </c>
      <c r="D3" s="12"/>
      <c r="E3" s="13"/>
      <c r="F3" s="11">
        <v>2008</v>
      </c>
      <c r="G3" s="12"/>
      <c r="H3" s="12"/>
      <c r="I3" s="12"/>
      <c r="J3" s="12"/>
      <c r="K3" s="13"/>
      <c r="L3" s="11">
        <v>2009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367484</v>
      </c>
      <c r="D5" s="25">
        <v>2812</v>
      </c>
      <c r="E5" s="25">
        <f>IF(D5&lt;&gt;".",D5+C5,C5)</f>
        <v>370296</v>
      </c>
      <c r="F5" s="26">
        <v>369194</v>
      </c>
      <c r="G5" s="27">
        <f>IF(C5&lt;&gt;".",IF(F5&lt;&gt;".",IF(C5&lt;&gt;0,(F5-C5)*100/C5,"."),"."),".")</f>
        <v>0.46532638155674805</v>
      </c>
      <c r="H5" s="28">
        <v>3094</v>
      </c>
      <c r="I5" s="29">
        <f aca="true" t="shared" si="0" ref="I5:I12">IF(D5&lt;&gt;".",IF(H5&lt;&gt;".",IF(D5&lt;&gt;0,(H5-D5)*100/D5,"."),"."),".")</f>
        <v>10.028449502133713</v>
      </c>
      <c r="J5" s="28">
        <f>IF(H5&lt;&gt;".",H5+F5,F5)</f>
        <v>372288</v>
      </c>
      <c r="K5" s="30">
        <f>IF(E5&lt;&gt;".",IF(J5&lt;&gt;".",IF(E5&lt;&gt;0,(J5-E5)*100/E5,"."),"."),".")</f>
        <v>0.5379480199624085</v>
      </c>
      <c r="L5" s="24">
        <v>333404</v>
      </c>
      <c r="M5" s="29">
        <f>IF(F5&lt;&gt;".",IF(L5&lt;&gt;".",IF(F5&lt;&gt;0,(L5-F5)*100/F5,"."),"."),".")</f>
        <v>-9.694090369832663</v>
      </c>
      <c r="N5" s="25">
        <v>3727</v>
      </c>
      <c r="O5" s="29">
        <f>IF(H5&lt;&gt;".",IF(N5&lt;&gt;".",IF(H5&lt;&gt;0,(N5-H5)*100/H5,"."),"."),".")</f>
        <v>20.458952811893987</v>
      </c>
      <c r="P5" s="25">
        <f>IF(N5&lt;&gt;".",N5+L5,L5)</f>
        <v>337131</v>
      </c>
      <c r="Q5" s="29">
        <f>IF(J5&lt;&gt;".",IF(P5&lt;&gt;".",IF(J5&lt;&gt;0,(P5-J5)*100/J5,"."),"."),".")</f>
        <v>-9.443495358432182</v>
      </c>
    </row>
    <row r="6" spans="1:17" ht="15" customHeight="1">
      <c r="A6" s="22"/>
      <c r="B6" s="23" t="s">
        <v>8</v>
      </c>
      <c r="C6" s="24">
        <v>179698</v>
      </c>
      <c r="D6" s="25">
        <v>684</v>
      </c>
      <c r="E6" s="25">
        <f aca="true" t="shared" si="1" ref="E6:E12">IF(D6&lt;&gt;".",D6+C6,C6)</f>
        <v>180382</v>
      </c>
      <c r="F6" s="24">
        <v>170069</v>
      </c>
      <c r="G6" s="31">
        <f aca="true" t="shared" si="2" ref="G6:G12">IF(C6&lt;&gt;".",IF(F6&lt;&gt;".",IF(C6&lt;&gt;0,(F6-C6)*100/C6,"."),"."),".")</f>
        <v>-5.358434707119723</v>
      </c>
      <c r="H6" s="25">
        <v>938</v>
      </c>
      <c r="I6" s="29">
        <f t="shared" si="0"/>
        <v>37.134502923976605</v>
      </c>
      <c r="J6" s="25">
        <f aca="true" t="shared" si="3" ref="J6:J12">IF(H6&lt;&gt;".",H6+F6,F6)</f>
        <v>171007</v>
      </c>
      <c r="K6" s="29">
        <f aca="true" t="shared" si="4" ref="K6:K12">IF(E6&lt;&gt;".",IF(J6&lt;&gt;".",IF(E6&lt;&gt;0,(J6-E6)*100/E6,"."),"."),".")</f>
        <v>-5.197303500349259</v>
      </c>
      <c r="L6" s="24">
        <v>157279</v>
      </c>
      <c r="M6" s="29">
        <f aca="true" t="shared" si="5" ref="M6:M12">IF(F6&lt;&gt;".",IF(L6&lt;&gt;".",IF(F6&lt;&gt;0,(L6-F6)*100/F6,"."),"."),".")</f>
        <v>-7.520476982871658</v>
      </c>
      <c r="N6" s="25">
        <v>1889</v>
      </c>
      <c r="O6" s="29">
        <f aca="true" t="shared" si="6" ref="O6:O12">IF(H6&lt;&gt;".",IF(N6&lt;&gt;".",IF(H6&lt;&gt;0,(N6-H6)*100/H6,"."),"."),".")</f>
        <v>101.38592750533049</v>
      </c>
      <c r="P6" s="25">
        <f aca="true" t="shared" si="7" ref="P6:P12">IF(N6&lt;&gt;".",N6+L6,L6)</f>
        <v>159168</v>
      </c>
      <c r="Q6" s="29">
        <f aca="true" t="shared" si="8" ref="Q6:Q12">IF(J6&lt;&gt;".",IF(P6&lt;&gt;".",IF(J6&lt;&gt;0,(P6-J6)*100/J6,"."),"."),".")</f>
        <v>-6.923108410766811</v>
      </c>
    </row>
    <row r="7" spans="1:17" ht="15" customHeight="1">
      <c r="A7" s="22"/>
      <c r="B7" s="23" t="s">
        <v>9</v>
      </c>
      <c r="C7" s="24">
        <v>13412</v>
      </c>
      <c r="D7" s="25">
        <v>0</v>
      </c>
      <c r="E7" s="25">
        <f t="shared" si="1"/>
        <v>13412</v>
      </c>
      <c r="F7" s="24">
        <v>13228</v>
      </c>
      <c r="G7" s="31">
        <f t="shared" si="2"/>
        <v>-1.3719057560393677</v>
      </c>
      <c r="H7" s="25">
        <v>1</v>
      </c>
      <c r="I7" s="29" t="str">
        <f t="shared" si="0"/>
        <v>.</v>
      </c>
      <c r="J7" s="25">
        <f t="shared" si="3"/>
        <v>13229</v>
      </c>
      <c r="K7" s="29">
        <f t="shared" si="4"/>
        <v>-1.3644497464956755</v>
      </c>
      <c r="L7" s="24">
        <v>13724</v>
      </c>
      <c r="M7" s="29">
        <f t="shared" si="5"/>
        <v>3.749622013909888</v>
      </c>
      <c r="N7" s="25">
        <v>0</v>
      </c>
      <c r="O7" s="29">
        <f t="shared" si="6"/>
        <v>-100</v>
      </c>
      <c r="P7" s="25">
        <f t="shared" si="7"/>
        <v>13724</v>
      </c>
      <c r="Q7" s="29">
        <f t="shared" si="8"/>
        <v>3.7417794239927433</v>
      </c>
    </row>
    <row r="8" spans="1:17" ht="15" customHeight="1">
      <c r="A8" s="22"/>
      <c r="B8" s="23" t="s">
        <v>10</v>
      </c>
      <c r="C8" s="24">
        <v>15902</v>
      </c>
      <c r="D8" s="25">
        <v>0</v>
      </c>
      <c r="E8" s="25">
        <f t="shared" si="1"/>
        <v>15902</v>
      </c>
      <c r="F8" s="24">
        <v>15328</v>
      </c>
      <c r="G8" s="31">
        <f t="shared" si="2"/>
        <v>-3.6096088542321723</v>
      </c>
      <c r="H8" s="25">
        <v>0</v>
      </c>
      <c r="I8" s="29" t="str">
        <f t="shared" si="0"/>
        <v>.</v>
      </c>
      <c r="J8" s="25">
        <f t="shared" si="3"/>
        <v>15328</v>
      </c>
      <c r="K8" s="29">
        <f t="shared" si="4"/>
        <v>-3.6096088542321723</v>
      </c>
      <c r="L8" s="24">
        <v>14646</v>
      </c>
      <c r="M8" s="29">
        <f t="shared" si="5"/>
        <v>-4.44937369519833</v>
      </c>
      <c r="N8" s="25">
        <v>0</v>
      </c>
      <c r="O8" s="29" t="str">
        <f t="shared" si="6"/>
        <v>.</v>
      </c>
      <c r="P8" s="25">
        <f t="shared" si="7"/>
        <v>14646</v>
      </c>
      <c r="Q8" s="29">
        <f t="shared" si="8"/>
        <v>-4.44937369519833</v>
      </c>
    </row>
    <row r="9" spans="1:17" ht="15" customHeight="1">
      <c r="A9" s="22"/>
      <c r="B9" s="23" t="s">
        <v>11</v>
      </c>
      <c r="C9" s="24">
        <v>44556</v>
      </c>
      <c r="D9" s="25" t="s">
        <v>7</v>
      </c>
      <c r="E9" s="25">
        <f t="shared" si="1"/>
        <v>44556</v>
      </c>
      <c r="F9" s="24">
        <v>43947</v>
      </c>
      <c r="G9" s="31">
        <f t="shared" si="2"/>
        <v>-1.3668192835981685</v>
      </c>
      <c r="H9" s="25" t="s">
        <v>7</v>
      </c>
      <c r="I9" s="29" t="str">
        <f t="shared" si="0"/>
        <v>.</v>
      </c>
      <c r="J9" s="25">
        <f t="shared" si="3"/>
        <v>43947</v>
      </c>
      <c r="K9" s="29">
        <f t="shared" si="4"/>
        <v>-1.3668192835981685</v>
      </c>
      <c r="L9" s="24">
        <v>42675</v>
      </c>
      <c r="M9" s="29">
        <f t="shared" si="5"/>
        <v>-2.8943955218786264</v>
      </c>
      <c r="N9" s="25" t="s">
        <v>7</v>
      </c>
      <c r="O9" s="29" t="str">
        <f t="shared" si="6"/>
        <v>.</v>
      </c>
      <c r="P9" s="25">
        <f t="shared" si="7"/>
        <v>42675</v>
      </c>
      <c r="Q9" s="29">
        <f t="shared" si="8"/>
        <v>-2.8943955218786264</v>
      </c>
    </row>
    <row r="10" spans="1:17" ht="15" customHeight="1">
      <c r="A10" s="22"/>
      <c r="B10" s="23" t="s">
        <v>12</v>
      </c>
      <c r="C10" s="24">
        <v>4474</v>
      </c>
      <c r="D10" s="25" t="s">
        <v>7</v>
      </c>
      <c r="E10" s="25">
        <f t="shared" si="1"/>
        <v>4474</v>
      </c>
      <c r="F10" s="24">
        <v>4271</v>
      </c>
      <c r="G10" s="31">
        <f t="shared" si="2"/>
        <v>-4.537326776933393</v>
      </c>
      <c r="H10" s="25" t="s">
        <v>7</v>
      </c>
      <c r="I10" s="29" t="str">
        <f t="shared" si="0"/>
        <v>.</v>
      </c>
      <c r="J10" s="25">
        <f t="shared" si="3"/>
        <v>4271</v>
      </c>
      <c r="K10" s="29">
        <f t="shared" si="4"/>
        <v>-4.537326776933393</v>
      </c>
      <c r="L10" s="24">
        <v>3997</v>
      </c>
      <c r="M10" s="29">
        <f t="shared" si="5"/>
        <v>-6.415359400608756</v>
      </c>
      <c r="N10" s="25" t="s">
        <v>7</v>
      </c>
      <c r="O10" s="29" t="str">
        <f t="shared" si="6"/>
        <v>.</v>
      </c>
      <c r="P10" s="25">
        <f t="shared" si="7"/>
        <v>3997</v>
      </c>
      <c r="Q10" s="29">
        <f t="shared" si="8"/>
        <v>-6.415359400608756</v>
      </c>
    </row>
    <row r="11" spans="1:17" ht="15" customHeight="1">
      <c r="A11" s="22"/>
      <c r="B11" s="32" t="s">
        <v>13</v>
      </c>
      <c r="C11" s="33">
        <v>359</v>
      </c>
      <c r="D11" s="34" t="s">
        <v>7</v>
      </c>
      <c r="E11" s="25">
        <f t="shared" si="1"/>
        <v>359</v>
      </c>
      <c r="F11" s="33">
        <v>305</v>
      </c>
      <c r="G11" s="35">
        <f t="shared" si="2"/>
        <v>-15.041782729805014</v>
      </c>
      <c r="H11" s="34" t="s">
        <v>7</v>
      </c>
      <c r="I11" s="36" t="str">
        <f t="shared" si="0"/>
        <v>.</v>
      </c>
      <c r="J11" s="34">
        <f t="shared" si="3"/>
        <v>305</v>
      </c>
      <c r="K11" s="36">
        <f t="shared" si="4"/>
        <v>-15.041782729805014</v>
      </c>
      <c r="L11" s="33">
        <v>279</v>
      </c>
      <c r="M11" s="29">
        <f t="shared" si="5"/>
        <v>-8.524590163934427</v>
      </c>
      <c r="N11" s="34" t="s">
        <v>7</v>
      </c>
      <c r="O11" s="29" t="str">
        <f t="shared" si="6"/>
        <v>.</v>
      </c>
      <c r="P11" s="25">
        <f t="shared" si="7"/>
        <v>279</v>
      </c>
      <c r="Q11" s="29">
        <f t="shared" si="8"/>
        <v>-8.524590163934427</v>
      </c>
    </row>
    <row r="12" spans="1:17" s="45" customFormat="1" ht="15" customHeight="1">
      <c r="A12" s="37"/>
      <c r="B12" s="38" t="s">
        <v>14</v>
      </c>
      <c r="C12" s="39">
        <f>SUM(C5:C11)</f>
        <v>625885</v>
      </c>
      <c r="D12" s="40">
        <f>SUM(D5:D11)</f>
        <v>3496</v>
      </c>
      <c r="E12" s="41">
        <f t="shared" si="1"/>
        <v>629381</v>
      </c>
      <c r="F12" s="42">
        <f>SUM(F5:F11)</f>
        <v>616342</v>
      </c>
      <c r="G12" s="27">
        <f t="shared" si="2"/>
        <v>-1.5247209950709795</v>
      </c>
      <c r="H12" s="43">
        <f>SUM(H5:H11)</f>
        <v>4033</v>
      </c>
      <c r="I12" s="30">
        <f t="shared" si="0"/>
        <v>15.360411899313501</v>
      </c>
      <c r="J12" s="28">
        <f t="shared" si="3"/>
        <v>620375</v>
      </c>
      <c r="K12" s="30">
        <f t="shared" si="4"/>
        <v>-1.4309297547908182</v>
      </c>
      <c r="L12" s="39">
        <f>SUM(L5:L11)</f>
        <v>566004</v>
      </c>
      <c r="M12" s="44">
        <f t="shared" si="5"/>
        <v>-8.16721884927524</v>
      </c>
      <c r="N12" s="40">
        <f>SUM(N5:N11)</f>
        <v>5616</v>
      </c>
      <c r="O12" s="44">
        <f t="shared" si="6"/>
        <v>39.25117778328787</v>
      </c>
      <c r="P12" s="41">
        <f t="shared" si="7"/>
        <v>571620</v>
      </c>
      <c r="Q12" s="44">
        <f t="shared" si="8"/>
        <v>-7.858956276445698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21.01.2010&amp;RDeutschland</oddHeader>
    <oddFooter>&amp;R&amp;10Tabelle 50</oddFooter>
  </headerFooter>
  <legacyDrawing r:id="rId4"/>
  <oleObjects>
    <oleObject progId="Word.Document.8" shapeId="1803499" r:id="rId1"/>
    <oleObject progId="Word.Document.8" shapeId="1803498" r:id="rId2"/>
    <oleObject progId="Word.Document.8" shapeId="1803497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0.125" defaultRowHeight="14.25"/>
  <cols>
    <col min="1" max="1" width="1.12109375" style="1" customWidth="1"/>
    <col min="2" max="2" width="19.75390625" style="1" customWidth="1"/>
    <col min="3" max="3" width="7.25390625" style="2" customWidth="1"/>
    <col min="4" max="4" width="7.25390625" style="3" customWidth="1"/>
    <col min="5" max="5" width="6.875" style="3" customWidth="1"/>
    <col min="6" max="6" width="7.25390625" style="2" customWidth="1"/>
    <col min="7" max="7" width="6.00390625" style="2" customWidth="1"/>
    <col min="8" max="8" width="7.25390625" style="3" customWidth="1"/>
    <col min="9" max="9" width="6.00390625" style="3" customWidth="1"/>
    <col min="10" max="10" width="7.375" style="3" customWidth="1"/>
    <col min="11" max="11" width="6.00390625" style="3" customWidth="1"/>
    <col min="12" max="12" width="7.25390625" style="2" customWidth="1"/>
    <col min="13" max="13" width="5.875" style="2" customWidth="1"/>
    <col min="14" max="14" width="7.25390625" style="3" customWidth="1"/>
    <col min="15" max="15" width="6.00390625" style="3" customWidth="1"/>
    <col min="16" max="16" width="7.25390625" style="3" customWidth="1"/>
    <col min="17" max="17" width="6.00390625" style="3" customWidth="1"/>
    <col min="18" max="16384" width="10.125" style="4" customWidth="1"/>
  </cols>
  <sheetData>
    <row r="1" ht="33.75" customHeight="1"/>
    <row r="2" spans="1:17" s="8" customFormat="1" ht="39" customHeight="1">
      <c r="A2" s="5" t="s">
        <v>19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2007</v>
      </c>
      <c r="D3" s="12"/>
      <c r="E3" s="13"/>
      <c r="F3" s="11">
        <v>2008</v>
      </c>
      <c r="G3" s="12"/>
      <c r="H3" s="12"/>
      <c r="I3" s="12"/>
      <c r="J3" s="12"/>
      <c r="K3" s="13"/>
      <c r="L3" s="11">
        <v>2009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78112</v>
      </c>
      <c r="D5" s="25">
        <v>844</v>
      </c>
      <c r="E5" s="25">
        <f>IF(D5&lt;&gt;".",D5+C5,C5)</f>
        <v>78956</v>
      </c>
      <c r="F5" s="26">
        <v>72261</v>
      </c>
      <c r="G5" s="27">
        <f>IF(C5&lt;&gt;".",IF(F5&lt;&gt;".",IF(C5&lt;&gt;0,(F5-C5)*100/C5,"."),"."),".")</f>
        <v>-7.4905264235968865</v>
      </c>
      <c r="H5" s="28">
        <v>835</v>
      </c>
      <c r="I5" s="29">
        <f aca="true" t="shared" si="0" ref="I5:I12">IF(D5&lt;&gt;".",IF(H5&lt;&gt;".",IF(D5&lt;&gt;0,(H5-D5)*100/D5,"."),"."),".")</f>
        <v>-1.066350710900474</v>
      </c>
      <c r="J5" s="28">
        <f>IF(H5&lt;&gt;".",H5+F5,F5)</f>
        <v>73096</v>
      </c>
      <c r="K5" s="30">
        <f>IF(E5&lt;&gt;".",IF(J5&lt;&gt;".",IF(E5&lt;&gt;0,(J5-E5)*100/E5,"."),"."),".")</f>
        <v>-7.421855210496986</v>
      </c>
      <c r="L5" s="24">
        <v>62379</v>
      </c>
      <c r="M5" s="29">
        <f>IF(F5&lt;&gt;".",IF(L5&lt;&gt;".",IF(F5&lt;&gt;0,(L5-F5)*100/F5,"."),"."),".")</f>
        <v>-13.675426578652385</v>
      </c>
      <c r="N5" s="25">
        <v>1030</v>
      </c>
      <c r="O5" s="29">
        <f>IF(H5&lt;&gt;".",IF(N5&lt;&gt;".",IF(H5&lt;&gt;0,(N5-H5)*100/H5,"."),"."),".")</f>
        <v>23.353293413173652</v>
      </c>
      <c r="P5" s="25">
        <f>IF(N5&lt;&gt;".",N5+L5,L5)</f>
        <v>63409</v>
      </c>
      <c r="Q5" s="29">
        <f>IF(J5&lt;&gt;".",IF(P5&lt;&gt;".",IF(J5&lt;&gt;0,(P5-J5)*100/J5,"."),"."),".")</f>
        <v>-13.252435153770383</v>
      </c>
    </row>
    <row r="6" spans="1:17" ht="15" customHeight="1">
      <c r="A6" s="22"/>
      <c r="B6" s="23" t="s">
        <v>8</v>
      </c>
      <c r="C6" s="24">
        <v>32137</v>
      </c>
      <c r="D6" s="25">
        <v>250</v>
      </c>
      <c r="E6" s="25">
        <f aca="true" t="shared" si="1" ref="E6:E12">IF(D6&lt;&gt;".",D6+C6,C6)</f>
        <v>32387</v>
      </c>
      <c r="F6" s="24">
        <v>27588</v>
      </c>
      <c r="G6" s="31">
        <f aca="true" t="shared" si="2" ref="G6:G12">IF(C6&lt;&gt;".",IF(F6&lt;&gt;".",IF(C6&lt;&gt;0,(F6-C6)*100/C6,"."),"."),".")</f>
        <v>-14.155023804337679</v>
      </c>
      <c r="H6" s="25">
        <v>253</v>
      </c>
      <c r="I6" s="29">
        <f t="shared" si="0"/>
        <v>1.2</v>
      </c>
      <c r="J6" s="25">
        <f aca="true" t="shared" si="3" ref="J6:J12">IF(H6&lt;&gt;".",H6+F6,F6)</f>
        <v>27841</v>
      </c>
      <c r="K6" s="29">
        <f aca="true" t="shared" si="4" ref="K6:K12">IF(E6&lt;&gt;".",IF(J6&lt;&gt;".",IF(E6&lt;&gt;0,(J6-E6)*100/E6,"."),"."),".")</f>
        <v>-14.036496124988421</v>
      </c>
      <c r="L6" s="24">
        <v>23740</v>
      </c>
      <c r="M6" s="29">
        <f aca="true" t="shared" si="5" ref="M6:M12">IF(F6&lt;&gt;".",IF(L6&lt;&gt;".",IF(F6&lt;&gt;0,(L6-F6)*100/F6,"."),"."),".")</f>
        <v>-13.948093373930694</v>
      </c>
      <c r="N6" s="25">
        <v>300</v>
      </c>
      <c r="O6" s="29">
        <f aca="true" t="shared" si="6" ref="O6:O12">IF(H6&lt;&gt;".",IF(N6&lt;&gt;".",IF(H6&lt;&gt;0,(N6-H6)*100/H6,"."),"."),".")</f>
        <v>18.57707509881423</v>
      </c>
      <c r="P6" s="25">
        <f aca="true" t="shared" si="7" ref="P6:P12">IF(N6&lt;&gt;".",N6+L6,L6)</f>
        <v>24040</v>
      </c>
      <c r="Q6" s="29">
        <f aca="true" t="shared" si="8" ref="Q6:Q12">IF(J6&lt;&gt;".",IF(P6&lt;&gt;".",IF(J6&lt;&gt;0,(P6-J6)*100/J6,"."),"."),".")</f>
        <v>-13.652526848891922</v>
      </c>
    </row>
    <row r="7" spans="1:17" ht="15" customHeight="1">
      <c r="A7" s="22"/>
      <c r="B7" s="23" t="s">
        <v>9</v>
      </c>
      <c r="C7" s="24">
        <v>3267</v>
      </c>
      <c r="D7" s="25">
        <v>0</v>
      </c>
      <c r="E7" s="25">
        <f t="shared" si="1"/>
        <v>3267</v>
      </c>
      <c r="F7" s="24">
        <v>3079</v>
      </c>
      <c r="G7" s="31">
        <f t="shared" si="2"/>
        <v>-5.7545148454239365</v>
      </c>
      <c r="H7" s="25">
        <v>0</v>
      </c>
      <c r="I7" s="29" t="str">
        <f t="shared" si="0"/>
        <v>.</v>
      </c>
      <c r="J7" s="25">
        <f t="shared" si="3"/>
        <v>3079</v>
      </c>
      <c r="K7" s="29">
        <f t="shared" si="4"/>
        <v>-5.7545148454239365</v>
      </c>
      <c r="L7" s="24">
        <v>3162</v>
      </c>
      <c r="M7" s="29">
        <f t="shared" si="5"/>
        <v>2.6956804157193894</v>
      </c>
      <c r="N7" s="25">
        <v>0</v>
      </c>
      <c r="O7" s="29" t="str">
        <f t="shared" si="6"/>
        <v>.</v>
      </c>
      <c r="P7" s="25">
        <f t="shared" si="7"/>
        <v>3162</v>
      </c>
      <c r="Q7" s="29">
        <f t="shared" si="8"/>
        <v>2.6956804157193894</v>
      </c>
    </row>
    <row r="8" spans="1:17" ht="15" customHeight="1">
      <c r="A8" s="22"/>
      <c r="B8" s="23" t="s">
        <v>10</v>
      </c>
      <c r="C8" s="24">
        <v>4545</v>
      </c>
      <c r="D8" s="25">
        <v>0</v>
      </c>
      <c r="E8" s="25">
        <f t="shared" si="1"/>
        <v>4545</v>
      </c>
      <c r="F8" s="24">
        <v>4155</v>
      </c>
      <c r="G8" s="31">
        <f t="shared" si="2"/>
        <v>-8.58085808580858</v>
      </c>
      <c r="H8" s="25">
        <v>0</v>
      </c>
      <c r="I8" s="29" t="str">
        <f t="shared" si="0"/>
        <v>.</v>
      </c>
      <c r="J8" s="25">
        <f t="shared" si="3"/>
        <v>4155</v>
      </c>
      <c r="K8" s="29">
        <f t="shared" si="4"/>
        <v>-8.58085808580858</v>
      </c>
      <c r="L8" s="24">
        <v>3513</v>
      </c>
      <c r="M8" s="29">
        <f t="shared" si="5"/>
        <v>-15.451263537906136</v>
      </c>
      <c r="N8" s="25">
        <v>0</v>
      </c>
      <c r="O8" s="29" t="str">
        <f t="shared" si="6"/>
        <v>.</v>
      </c>
      <c r="P8" s="25">
        <f t="shared" si="7"/>
        <v>3513</v>
      </c>
      <c r="Q8" s="29">
        <f t="shared" si="8"/>
        <v>-15.451263537906136</v>
      </c>
    </row>
    <row r="9" spans="1:17" ht="15" customHeight="1">
      <c r="A9" s="22"/>
      <c r="B9" s="23" t="s">
        <v>11</v>
      </c>
      <c r="C9" s="24">
        <v>5538</v>
      </c>
      <c r="D9" s="25" t="s">
        <v>7</v>
      </c>
      <c r="E9" s="25">
        <f t="shared" si="1"/>
        <v>5538</v>
      </c>
      <c r="F9" s="24">
        <v>5269</v>
      </c>
      <c r="G9" s="31">
        <f t="shared" si="2"/>
        <v>-4.857349223546406</v>
      </c>
      <c r="H9" s="25" t="s">
        <v>7</v>
      </c>
      <c r="I9" s="29" t="str">
        <f t="shared" si="0"/>
        <v>.</v>
      </c>
      <c r="J9" s="25">
        <f t="shared" si="3"/>
        <v>5269</v>
      </c>
      <c r="K9" s="29">
        <f t="shared" si="4"/>
        <v>-4.857349223546406</v>
      </c>
      <c r="L9" s="24">
        <v>5138</v>
      </c>
      <c r="M9" s="29">
        <f t="shared" si="5"/>
        <v>-2.486240273296641</v>
      </c>
      <c r="N9" s="25" t="s">
        <v>7</v>
      </c>
      <c r="O9" s="29" t="str">
        <f t="shared" si="6"/>
        <v>.</v>
      </c>
      <c r="P9" s="25">
        <f t="shared" si="7"/>
        <v>5138</v>
      </c>
      <c r="Q9" s="29">
        <f t="shared" si="8"/>
        <v>-2.486240273296641</v>
      </c>
    </row>
    <row r="10" spans="1:17" ht="15" customHeight="1">
      <c r="A10" s="22"/>
      <c r="B10" s="23" t="s">
        <v>12</v>
      </c>
      <c r="C10" s="24">
        <v>1468</v>
      </c>
      <c r="D10" s="25" t="s">
        <v>7</v>
      </c>
      <c r="E10" s="25">
        <f t="shared" si="1"/>
        <v>1468</v>
      </c>
      <c r="F10" s="24">
        <v>1375</v>
      </c>
      <c r="G10" s="31">
        <f t="shared" si="2"/>
        <v>-6.335149863760218</v>
      </c>
      <c r="H10" s="25" t="s">
        <v>7</v>
      </c>
      <c r="I10" s="29" t="str">
        <f t="shared" si="0"/>
        <v>.</v>
      </c>
      <c r="J10" s="25">
        <f t="shared" si="3"/>
        <v>1375</v>
      </c>
      <c r="K10" s="29">
        <f t="shared" si="4"/>
        <v>-6.335149863760218</v>
      </c>
      <c r="L10" s="24">
        <v>1055</v>
      </c>
      <c r="M10" s="29">
        <f t="shared" si="5"/>
        <v>-23.272727272727273</v>
      </c>
      <c r="N10" s="25" t="s">
        <v>7</v>
      </c>
      <c r="O10" s="29" t="str">
        <f t="shared" si="6"/>
        <v>.</v>
      </c>
      <c r="P10" s="25">
        <f t="shared" si="7"/>
        <v>1055</v>
      </c>
      <c r="Q10" s="29">
        <f t="shared" si="8"/>
        <v>-23.272727272727273</v>
      </c>
    </row>
    <row r="11" spans="1:17" ht="15" customHeight="1">
      <c r="A11" s="22"/>
      <c r="B11" s="32" t="s">
        <v>13</v>
      </c>
      <c r="C11" s="33">
        <v>31</v>
      </c>
      <c r="D11" s="34" t="s">
        <v>7</v>
      </c>
      <c r="E11" s="25">
        <f t="shared" si="1"/>
        <v>31</v>
      </c>
      <c r="F11" s="33">
        <v>11</v>
      </c>
      <c r="G11" s="35">
        <f t="shared" si="2"/>
        <v>-64.51612903225806</v>
      </c>
      <c r="H11" s="34" t="s">
        <v>7</v>
      </c>
      <c r="I11" s="36" t="str">
        <f t="shared" si="0"/>
        <v>.</v>
      </c>
      <c r="J11" s="34">
        <f t="shared" si="3"/>
        <v>11</v>
      </c>
      <c r="K11" s="36">
        <f t="shared" si="4"/>
        <v>-64.51612903225806</v>
      </c>
      <c r="L11" s="33">
        <v>11</v>
      </c>
      <c r="M11" s="29">
        <f t="shared" si="5"/>
        <v>0</v>
      </c>
      <c r="N11" s="34" t="s">
        <v>7</v>
      </c>
      <c r="O11" s="29" t="str">
        <f t="shared" si="6"/>
        <v>.</v>
      </c>
      <c r="P11" s="25">
        <f t="shared" si="7"/>
        <v>11</v>
      </c>
      <c r="Q11" s="29">
        <f t="shared" si="8"/>
        <v>0</v>
      </c>
    </row>
    <row r="12" spans="1:17" s="45" customFormat="1" ht="15" customHeight="1">
      <c r="A12" s="37"/>
      <c r="B12" s="38" t="s">
        <v>14</v>
      </c>
      <c r="C12" s="39">
        <f>SUM(C5:C11)</f>
        <v>125098</v>
      </c>
      <c r="D12" s="40">
        <f>SUM(D5:D11)</f>
        <v>1094</v>
      </c>
      <c r="E12" s="41">
        <f t="shared" si="1"/>
        <v>126192</v>
      </c>
      <c r="F12" s="42">
        <f>SUM(F5:F11)</f>
        <v>113738</v>
      </c>
      <c r="G12" s="27">
        <f t="shared" si="2"/>
        <v>-9.08088058961774</v>
      </c>
      <c r="H12" s="43">
        <f>SUM(H5:H11)</f>
        <v>1088</v>
      </c>
      <c r="I12" s="30">
        <f t="shared" si="0"/>
        <v>-0.5484460694698354</v>
      </c>
      <c r="J12" s="28">
        <f t="shared" si="3"/>
        <v>114826</v>
      </c>
      <c r="K12" s="30">
        <f t="shared" si="4"/>
        <v>-9.006910105236464</v>
      </c>
      <c r="L12" s="39">
        <f>SUM(L5:L11)</f>
        <v>98998</v>
      </c>
      <c r="M12" s="44">
        <f t="shared" si="5"/>
        <v>-12.959608925776784</v>
      </c>
      <c r="N12" s="40">
        <f>SUM(N5:N11)</f>
        <v>1330</v>
      </c>
      <c r="O12" s="44">
        <f t="shared" si="6"/>
        <v>22.24264705882353</v>
      </c>
      <c r="P12" s="41">
        <f t="shared" si="7"/>
        <v>100328</v>
      </c>
      <c r="Q12" s="44">
        <f t="shared" si="8"/>
        <v>-12.626060299932071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21.01.2010&amp;ROst</oddHeader>
    <oddFooter>&amp;R&amp;10Tabelle 50</oddFooter>
  </headerFooter>
  <legacyDrawing r:id="rId4"/>
  <oleObjects>
    <oleObject progId="Word.Document.8" shapeId="1803496" r:id="rId1"/>
    <oleObject progId="Word.Document.8" shapeId="1803495" r:id="rId2"/>
    <oleObject progId="Word.Document.8" shapeId="1803494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Q17"/>
  <sheetViews>
    <sheetView zoomScaleSheetLayoutView="100" zoomScalePageLayoutView="0" workbookViewId="0" topLeftCell="A1">
      <selection activeCell="A11" sqref="A11"/>
    </sheetView>
  </sheetViews>
  <sheetFormatPr defaultColWidth="10.125" defaultRowHeight="14.25"/>
  <cols>
    <col min="1" max="1" width="1.12109375" style="1" customWidth="1"/>
    <col min="2" max="2" width="19.75390625" style="1" customWidth="1"/>
    <col min="3" max="3" width="7.25390625" style="2" customWidth="1"/>
    <col min="4" max="4" width="7.25390625" style="3" customWidth="1"/>
    <col min="5" max="5" width="6.875" style="3" customWidth="1"/>
    <col min="6" max="6" width="7.25390625" style="2" customWidth="1"/>
    <col min="7" max="7" width="6.00390625" style="2" customWidth="1"/>
    <col min="8" max="8" width="7.25390625" style="3" customWidth="1"/>
    <col min="9" max="9" width="6.00390625" style="3" customWidth="1"/>
    <col min="10" max="10" width="7.375" style="3" customWidth="1"/>
    <col min="11" max="11" width="6.00390625" style="3" customWidth="1"/>
    <col min="12" max="12" width="7.25390625" style="2" customWidth="1"/>
    <col min="13" max="13" width="5.875" style="2" customWidth="1"/>
    <col min="14" max="14" width="7.25390625" style="3" customWidth="1"/>
    <col min="15" max="15" width="6.00390625" style="3" customWidth="1"/>
    <col min="16" max="16" width="7.25390625" style="3" customWidth="1"/>
    <col min="17" max="17" width="6.00390625" style="3" customWidth="1"/>
    <col min="18" max="16384" width="10.125" style="4" customWidth="1"/>
  </cols>
  <sheetData>
    <row r="1" ht="33.75" customHeight="1"/>
    <row r="2" spans="1:17" s="8" customFormat="1" ht="39" customHeight="1">
      <c r="A2" s="5" t="s">
        <v>20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/>
    </row>
    <row r="3" spans="1:17" ht="12.75" customHeight="1">
      <c r="A3" s="9"/>
      <c r="B3" s="10" t="s">
        <v>0</v>
      </c>
      <c r="C3" s="11">
        <v>2007</v>
      </c>
      <c r="D3" s="12"/>
      <c r="E3" s="13"/>
      <c r="F3" s="11">
        <v>2008</v>
      </c>
      <c r="G3" s="12"/>
      <c r="H3" s="12"/>
      <c r="I3" s="12"/>
      <c r="J3" s="12"/>
      <c r="K3" s="13"/>
      <c r="L3" s="11">
        <v>2009</v>
      </c>
      <c r="M3" s="12"/>
      <c r="N3" s="12"/>
      <c r="O3" s="12"/>
      <c r="P3" s="12"/>
      <c r="Q3" s="13"/>
    </row>
    <row r="4" spans="1:17" ht="22.5" customHeight="1">
      <c r="A4" s="14"/>
      <c r="B4" s="15"/>
      <c r="C4" s="16" t="s">
        <v>1</v>
      </c>
      <c r="D4" s="17" t="s">
        <v>2</v>
      </c>
      <c r="E4" s="18" t="s">
        <v>3</v>
      </c>
      <c r="F4" s="16" t="s">
        <v>4</v>
      </c>
      <c r="G4" s="19" t="s">
        <v>5</v>
      </c>
      <c r="H4" s="20" t="s">
        <v>2</v>
      </c>
      <c r="I4" s="18" t="s">
        <v>5</v>
      </c>
      <c r="J4" s="21" t="s">
        <v>3</v>
      </c>
      <c r="K4" s="18" t="s">
        <v>5</v>
      </c>
      <c r="L4" s="16" t="s">
        <v>4</v>
      </c>
      <c r="M4" s="19" t="s">
        <v>5</v>
      </c>
      <c r="N4" s="17" t="s">
        <v>2</v>
      </c>
      <c r="O4" s="18" t="s">
        <v>5</v>
      </c>
      <c r="P4" s="18" t="s">
        <v>3</v>
      </c>
      <c r="Q4" s="18" t="s">
        <v>5</v>
      </c>
    </row>
    <row r="5" spans="1:17" ht="15" customHeight="1">
      <c r="A5" s="22"/>
      <c r="B5" s="23" t="s">
        <v>6</v>
      </c>
      <c r="C5" s="24">
        <v>289372</v>
      </c>
      <c r="D5" s="25">
        <v>1968</v>
      </c>
      <c r="E5" s="25">
        <f>IF(D5&lt;&gt;".",D5+C5,C5)</f>
        <v>291340</v>
      </c>
      <c r="F5" s="26">
        <v>296933</v>
      </c>
      <c r="G5" s="27">
        <f>IF(C5&lt;&gt;".",IF(F5&lt;&gt;".",IF(C5&lt;&gt;0,(F5-C5)*100/C5,"."),"."),".")</f>
        <v>2.6128996585709743</v>
      </c>
      <c r="H5" s="28">
        <v>2259</v>
      </c>
      <c r="I5" s="29">
        <f aca="true" t="shared" si="0" ref="I5:I12">IF(D5&lt;&gt;".",IF(H5&lt;&gt;".",IF(D5&lt;&gt;0,(H5-D5)*100/D5,"."),"."),".")</f>
        <v>14.786585365853659</v>
      </c>
      <c r="J5" s="28">
        <f>IF(H5&lt;&gt;".",H5+F5,F5)</f>
        <v>299192</v>
      </c>
      <c r="K5" s="30">
        <f>IF(E5&lt;&gt;".",IF(J5&lt;&gt;".",IF(E5&lt;&gt;0,(J5-E5)*100/E5,"."),"."),".")</f>
        <v>2.695132834488913</v>
      </c>
      <c r="L5" s="24">
        <v>271025</v>
      </c>
      <c r="M5" s="29">
        <f>IF(F5&lt;&gt;".",IF(L5&lt;&gt;".",IF(F5&lt;&gt;0,(L5-F5)*100/F5,"."),"."),".")</f>
        <v>-8.725200634486567</v>
      </c>
      <c r="N5" s="25">
        <v>2697</v>
      </c>
      <c r="O5" s="29">
        <f>IF(H5&lt;&gt;".",IF(N5&lt;&gt;".",IF(H5&lt;&gt;0,(N5-H5)*100/H5,"."),"."),".")</f>
        <v>19.389110225763613</v>
      </c>
      <c r="P5" s="25">
        <f>IF(N5&lt;&gt;".",N5+L5,L5)</f>
        <v>273722</v>
      </c>
      <c r="Q5" s="29">
        <f>IF(J5&lt;&gt;".",IF(P5&lt;&gt;".",IF(J5&lt;&gt;0,(P5-J5)*100/J5,"."),"."),".")</f>
        <v>-8.512928153159175</v>
      </c>
    </row>
    <row r="6" spans="1:17" ht="15" customHeight="1">
      <c r="A6" s="22"/>
      <c r="B6" s="23" t="s">
        <v>8</v>
      </c>
      <c r="C6" s="24">
        <v>147561</v>
      </c>
      <c r="D6" s="25">
        <v>434</v>
      </c>
      <c r="E6" s="25">
        <f aca="true" t="shared" si="1" ref="E6:E12">IF(D6&lt;&gt;".",D6+C6,C6)</f>
        <v>147995</v>
      </c>
      <c r="F6" s="24">
        <v>142481</v>
      </c>
      <c r="G6" s="31">
        <f aca="true" t="shared" si="2" ref="G6:G12">IF(C6&lt;&gt;".",IF(F6&lt;&gt;".",IF(C6&lt;&gt;0,(F6-C6)*100/C6,"."),"."),".")</f>
        <v>-3.4426440590670975</v>
      </c>
      <c r="H6" s="25">
        <v>685</v>
      </c>
      <c r="I6" s="29">
        <f t="shared" si="0"/>
        <v>57.83410138248848</v>
      </c>
      <c r="J6" s="25">
        <f aca="true" t="shared" si="3" ref="J6:J12">IF(H6&lt;&gt;".",H6+F6,F6)</f>
        <v>143166</v>
      </c>
      <c r="K6" s="29">
        <f aca="true" t="shared" si="4" ref="K6:K12">IF(E6&lt;&gt;".",IF(J6&lt;&gt;".",IF(E6&lt;&gt;0,(J6-E6)*100/E6,"."),"."),".")</f>
        <v>-3.262948072570019</v>
      </c>
      <c r="L6" s="24">
        <v>133539</v>
      </c>
      <c r="M6" s="29">
        <f aca="true" t="shared" si="5" ref="M6:M12">IF(F6&lt;&gt;".",IF(L6&lt;&gt;".",IF(F6&lt;&gt;0,(L6-F6)*100/F6,"."),"."),".")</f>
        <v>-6.27592450923281</v>
      </c>
      <c r="N6" s="25">
        <v>1589</v>
      </c>
      <c r="O6" s="29">
        <f aca="true" t="shared" si="6" ref="O6:O12">IF(H6&lt;&gt;".",IF(N6&lt;&gt;".",IF(H6&lt;&gt;0,(N6-H6)*100/H6,"."),"."),".")</f>
        <v>131.97080291970804</v>
      </c>
      <c r="P6" s="25">
        <f aca="true" t="shared" si="7" ref="P6:P12">IF(N6&lt;&gt;".",N6+L6,L6)</f>
        <v>135128</v>
      </c>
      <c r="Q6" s="29">
        <f aca="true" t="shared" si="8" ref="Q6:Q12">IF(J6&lt;&gt;".",IF(P6&lt;&gt;".",IF(J6&lt;&gt;0,(P6-J6)*100/J6,"."),"."),".")</f>
        <v>-5.614461534163139</v>
      </c>
    </row>
    <row r="7" spans="1:17" ht="15" customHeight="1">
      <c r="A7" s="22"/>
      <c r="B7" s="23" t="s">
        <v>9</v>
      </c>
      <c r="C7" s="24">
        <v>10145</v>
      </c>
      <c r="D7" s="25">
        <v>0</v>
      </c>
      <c r="E7" s="25">
        <f t="shared" si="1"/>
        <v>10145</v>
      </c>
      <c r="F7" s="24">
        <v>10149</v>
      </c>
      <c r="G7" s="31">
        <f t="shared" si="2"/>
        <v>0.03942828979793001</v>
      </c>
      <c r="H7" s="25">
        <v>1</v>
      </c>
      <c r="I7" s="29" t="str">
        <f t="shared" si="0"/>
        <v>.</v>
      </c>
      <c r="J7" s="25">
        <f t="shared" si="3"/>
        <v>10150</v>
      </c>
      <c r="K7" s="29">
        <f t="shared" si="4"/>
        <v>0.04928536224741252</v>
      </c>
      <c r="L7" s="24">
        <v>10562</v>
      </c>
      <c r="M7" s="29">
        <f t="shared" si="5"/>
        <v>4.069366440043354</v>
      </c>
      <c r="N7" s="25">
        <v>0</v>
      </c>
      <c r="O7" s="29">
        <f t="shared" si="6"/>
        <v>-100</v>
      </c>
      <c r="P7" s="25">
        <f t="shared" si="7"/>
        <v>10562</v>
      </c>
      <c r="Q7" s="29">
        <f t="shared" si="8"/>
        <v>4.059113300492611</v>
      </c>
    </row>
    <row r="8" spans="1:17" ht="15" customHeight="1">
      <c r="A8" s="22"/>
      <c r="B8" s="23" t="s">
        <v>10</v>
      </c>
      <c r="C8" s="24">
        <v>11357</v>
      </c>
      <c r="D8" s="25">
        <v>0</v>
      </c>
      <c r="E8" s="25">
        <f t="shared" si="1"/>
        <v>11357</v>
      </c>
      <c r="F8" s="24">
        <v>11173</v>
      </c>
      <c r="G8" s="31">
        <f t="shared" si="2"/>
        <v>-1.6201461653605707</v>
      </c>
      <c r="H8" s="25">
        <v>0</v>
      </c>
      <c r="I8" s="29" t="str">
        <f t="shared" si="0"/>
        <v>.</v>
      </c>
      <c r="J8" s="25">
        <f t="shared" si="3"/>
        <v>11173</v>
      </c>
      <c r="K8" s="29">
        <f t="shared" si="4"/>
        <v>-1.6201461653605707</v>
      </c>
      <c r="L8" s="24">
        <v>11133</v>
      </c>
      <c r="M8" s="29">
        <f t="shared" si="5"/>
        <v>-0.3580059070974671</v>
      </c>
      <c r="N8" s="25">
        <v>0</v>
      </c>
      <c r="O8" s="29" t="str">
        <f t="shared" si="6"/>
        <v>.</v>
      </c>
      <c r="P8" s="25">
        <f t="shared" si="7"/>
        <v>11133</v>
      </c>
      <c r="Q8" s="29">
        <f t="shared" si="8"/>
        <v>-0.3580059070974671</v>
      </c>
    </row>
    <row r="9" spans="1:17" ht="15" customHeight="1">
      <c r="A9" s="22"/>
      <c r="B9" s="23" t="s">
        <v>11</v>
      </c>
      <c r="C9" s="24">
        <v>39018</v>
      </c>
      <c r="D9" s="25" t="s">
        <v>7</v>
      </c>
      <c r="E9" s="25">
        <f t="shared" si="1"/>
        <v>39018</v>
      </c>
      <c r="F9" s="24">
        <v>38678</v>
      </c>
      <c r="G9" s="31">
        <f t="shared" si="2"/>
        <v>-0.8713926905530781</v>
      </c>
      <c r="H9" s="25" t="s">
        <v>7</v>
      </c>
      <c r="I9" s="29" t="str">
        <f t="shared" si="0"/>
        <v>.</v>
      </c>
      <c r="J9" s="25">
        <f t="shared" si="3"/>
        <v>38678</v>
      </c>
      <c r="K9" s="29">
        <f t="shared" si="4"/>
        <v>-0.8713926905530781</v>
      </c>
      <c r="L9" s="24">
        <v>37537</v>
      </c>
      <c r="M9" s="29">
        <f t="shared" si="5"/>
        <v>-2.9499974145509076</v>
      </c>
      <c r="N9" s="25" t="s">
        <v>7</v>
      </c>
      <c r="O9" s="29" t="str">
        <f t="shared" si="6"/>
        <v>.</v>
      </c>
      <c r="P9" s="25">
        <f t="shared" si="7"/>
        <v>37537</v>
      </c>
      <c r="Q9" s="29">
        <f t="shared" si="8"/>
        <v>-2.9499974145509076</v>
      </c>
    </row>
    <row r="10" spans="1:17" ht="15" customHeight="1">
      <c r="A10" s="22"/>
      <c r="B10" s="23" t="s">
        <v>12</v>
      </c>
      <c r="C10" s="24">
        <v>3006</v>
      </c>
      <c r="D10" s="25" t="s">
        <v>7</v>
      </c>
      <c r="E10" s="25">
        <f t="shared" si="1"/>
        <v>3006</v>
      </c>
      <c r="F10" s="24">
        <v>2896</v>
      </c>
      <c r="G10" s="31">
        <f t="shared" si="2"/>
        <v>-3.659347970725216</v>
      </c>
      <c r="H10" s="25" t="s">
        <v>7</v>
      </c>
      <c r="I10" s="29" t="str">
        <f t="shared" si="0"/>
        <v>.</v>
      </c>
      <c r="J10" s="25">
        <f t="shared" si="3"/>
        <v>2896</v>
      </c>
      <c r="K10" s="29">
        <f t="shared" si="4"/>
        <v>-3.659347970725216</v>
      </c>
      <c r="L10" s="24">
        <v>2942</v>
      </c>
      <c r="M10" s="29">
        <f t="shared" si="5"/>
        <v>1.5883977900552486</v>
      </c>
      <c r="N10" s="25" t="s">
        <v>7</v>
      </c>
      <c r="O10" s="29" t="str">
        <f t="shared" si="6"/>
        <v>.</v>
      </c>
      <c r="P10" s="25">
        <f t="shared" si="7"/>
        <v>2942</v>
      </c>
      <c r="Q10" s="29">
        <f t="shared" si="8"/>
        <v>1.5883977900552486</v>
      </c>
    </row>
    <row r="11" spans="1:17" ht="15" customHeight="1">
      <c r="A11" s="22"/>
      <c r="B11" s="32" t="s">
        <v>13</v>
      </c>
      <c r="C11" s="33">
        <v>328</v>
      </c>
      <c r="D11" s="34" t="s">
        <v>7</v>
      </c>
      <c r="E11" s="25">
        <f t="shared" si="1"/>
        <v>328</v>
      </c>
      <c r="F11" s="33">
        <v>294</v>
      </c>
      <c r="G11" s="35">
        <f t="shared" si="2"/>
        <v>-10.365853658536585</v>
      </c>
      <c r="H11" s="34" t="s">
        <v>7</v>
      </c>
      <c r="I11" s="36" t="str">
        <f t="shared" si="0"/>
        <v>.</v>
      </c>
      <c r="J11" s="34">
        <f t="shared" si="3"/>
        <v>294</v>
      </c>
      <c r="K11" s="36">
        <f t="shared" si="4"/>
        <v>-10.365853658536585</v>
      </c>
      <c r="L11" s="33">
        <v>268</v>
      </c>
      <c r="M11" s="29">
        <f t="shared" si="5"/>
        <v>-8.843537414965986</v>
      </c>
      <c r="N11" s="34" t="s">
        <v>7</v>
      </c>
      <c r="O11" s="29" t="str">
        <f t="shared" si="6"/>
        <v>.</v>
      </c>
      <c r="P11" s="25">
        <f t="shared" si="7"/>
        <v>268</v>
      </c>
      <c r="Q11" s="29">
        <f t="shared" si="8"/>
        <v>-8.843537414965986</v>
      </c>
    </row>
    <row r="12" spans="1:17" s="45" customFormat="1" ht="15" customHeight="1">
      <c r="A12" s="37"/>
      <c r="B12" s="38" t="s">
        <v>14</v>
      </c>
      <c r="C12" s="39">
        <f>SUM(C5:C11)</f>
        <v>500787</v>
      </c>
      <c r="D12" s="40">
        <f>SUM(D5:D11)</f>
        <v>2402</v>
      </c>
      <c r="E12" s="41">
        <f t="shared" si="1"/>
        <v>503189</v>
      </c>
      <c r="F12" s="42">
        <f>SUM(F5:F11)</f>
        <v>502604</v>
      </c>
      <c r="G12" s="27">
        <f t="shared" si="2"/>
        <v>0.36282890729990996</v>
      </c>
      <c r="H12" s="43">
        <f>SUM(H5:H11)</f>
        <v>2945</v>
      </c>
      <c r="I12" s="30">
        <f t="shared" si="0"/>
        <v>22.60616153205662</v>
      </c>
      <c r="J12" s="28">
        <f t="shared" si="3"/>
        <v>505549</v>
      </c>
      <c r="K12" s="30">
        <f t="shared" si="4"/>
        <v>0.46900866274898695</v>
      </c>
      <c r="L12" s="39">
        <f>SUM(L5:L11)</f>
        <v>467006</v>
      </c>
      <c r="M12" s="44">
        <f t="shared" si="5"/>
        <v>-7.08271322950076</v>
      </c>
      <c r="N12" s="40">
        <f>SUM(N5:N11)</f>
        <v>4286</v>
      </c>
      <c r="O12" s="44">
        <f t="shared" si="6"/>
        <v>45.53480475382003</v>
      </c>
      <c r="P12" s="41">
        <f t="shared" si="7"/>
        <v>471292</v>
      </c>
      <c r="Q12" s="44">
        <f t="shared" si="8"/>
        <v>-6.7761977572896</v>
      </c>
    </row>
    <row r="13" spans="1:17" s="50" customFormat="1" ht="12.75">
      <c r="A13" s="46"/>
      <c r="B13" s="47"/>
      <c r="C13" s="48"/>
      <c r="D13" s="49"/>
      <c r="E13" s="49"/>
      <c r="F13" s="48"/>
      <c r="G13" s="48"/>
      <c r="H13" s="49"/>
      <c r="I13" s="49"/>
      <c r="J13" s="49"/>
      <c r="K13" s="49"/>
      <c r="L13" s="48"/>
      <c r="M13" s="48"/>
      <c r="N13" s="49"/>
      <c r="O13" s="49"/>
      <c r="P13" s="49"/>
      <c r="Q13" s="49"/>
    </row>
    <row r="14" spans="1:17" ht="15" customHeight="1">
      <c r="A14" s="51"/>
      <c r="B14" s="52" t="s">
        <v>15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4"/>
      <c r="Q14" s="4"/>
    </row>
    <row r="15" spans="1:17" ht="21" customHeight="1">
      <c r="A15" s="53"/>
      <c r="B15" s="54" t="s">
        <v>16</v>
      </c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</row>
    <row r="16" spans="1:17" ht="12.75">
      <c r="A16" s="55"/>
      <c r="B16" s="56" t="s">
        <v>18</v>
      </c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</row>
    <row r="17" ht="12.75">
      <c r="A17" s="57"/>
    </row>
  </sheetData>
  <sheetProtection/>
  <mergeCells count="9">
    <mergeCell ref="B14:O14"/>
    <mergeCell ref="B15:Q15"/>
    <mergeCell ref="B16:Q16"/>
    <mergeCell ref="A2:Q2"/>
    <mergeCell ref="A3:A4"/>
    <mergeCell ref="B3:B4"/>
    <mergeCell ref="C3:E3"/>
    <mergeCell ref="F3:K3"/>
    <mergeCell ref="L3:Q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scale="95" r:id="rId5"/>
  <headerFooter alignWithMargins="0">
    <oddHeader>&amp;LStand: 21.01.2010&amp;RWest</oddHeader>
    <oddFooter>&amp;R&amp;10Tabelle 50</oddFooter>
  </headerFooter>
  <legacyDrawing r:id="rId4"/>
  <oleObjects>
    <oleObject progId="Word.Document.8" shapeId="1803493" r:id="rId1"/>
    <oleObject progId="Word.Document.8" shapeId="1803492" r:id="rId2"/>
    <oleObject progId="Word.Document.8" shapeId="1803491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</dc:creator>
  <cp:keywords/>
  <dc:description/>
  <cp:lastModifiedBy>Granath</cp:lastModifiedBy>
  <dcterms:created xsi:type="dcterms:W3CDTF">2010-01-21T17:08:00Z</dcterms:created>
  <dcterms:modified xsi:type="dcterms:W3CDTF">2010-01-21T17:08:14Z</dcterms:modified>
  <cp:category/>
  <cp:version/>
  <cp:contentType/>
  <cp:contentStatus/>
</cp:coreProperties>
</file>