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6605" windowHeight="11835" activeTab="0"/>
  </bookViews>
  <sheets>
    <sheet name="Bad Hersfeld" sheetId="1" r:id="rId1"/>
    <sheet name="Darmstadt" sheetId="2" r:id="rId2"/>
    <sheet name="Frankfurt am Main" sheetId="3" r:id="rId3"/>
    <sheet name="Fulda" sheetId="4" r:id="rId4"/>
    <sheet name="Giessen" sheetId="5" r:id="rId5"/>
    <sheet name="Hanau" sheetId="6" r:id="rId6"/>
    <sheet name="Kassel" sheetId="7" r:id="rId7"/>
    <sheet name="Korbach" sheetId="8" r:id="rId8"/>
    <sheet name="Limburg" sheetId="9" r:id="rId9"/>
    <sheet name="Marburg" sheetId="10" r:id="rId10"/>
    <sheet name="Offenbach" sheetId="11" r:id="rId11"/>
    <sheet name="Wetzlar" sheetId="12" r:id="rId12"/>
    <sheet name="Wiesbaden" sheetId="13" r:id="rId13"/>
  </sheets>
  <definedNames>
    <definedName name="_xlnm.Print_Area" localSheetId="0">'Bad Hersfeld'!$A$2:$N$23</definedName>
    <definedName name="_xlnm.Print_Area" localSheetId="1">'Darmstadt'!$A$2:$N$23</definedName>
    <definedName name="_xlnm.Print_Area" localSheetId="2">'Frankfurt am Main'!$A$2:$N$23</definedName>
    <definedName name="_xlnm.Print_Area" localSheetId="3">'Fulda'!$A$2:$N$23</definedName>
    <definedName name="_xlnm.Print_Area" localSheetId="4">'Giessen'!$A$2:$N$23</definedName>
    <definedName name="_xlnm.Print_Area" localSheetId="5">'Hanau'!$A$2:$N$23</definedName>
    <definedName name="_xlnm.Print_Area" localSheetId="6">'Kassel'!$A$2:$N$23</definedName>
    <definedName name="_xlnm.Print_Area" localSheetId="7">'Korbach'!$A$2:$N$23</definedName>
    <definedName name="_xlnm.Print_Area" localSheetId="8">'Limburg'!$A$2:$N$23</definedName>
    <definedName name="_xlnm.Print_Area" localSheetId="9">'Marburg'!$A$2:$N$23</definedName>
    <definedName name="_xlnm.Print_Area" localSheetId="10">'Offenbach'!$A$2:$N$23</definedName>
    <definedName name="_xlnm.Print_Area" localSheetId="11">'Wetzlar'!$A$2:$N$23</definedName>
    <definedName name="_xlnm.Print_Area" localSheetId="12">'Wiesbaden'!$A$2:$N$23</definedName>
  </definedNames>
  <calcPr fullCalcOnLoad="1"/>
</workbook>
</file>

<file path=xl/sharedStrings.xml><?xml version="1.0" encoding="utf-8"?>
<sst xmlns="http://schemas.openxmlformats.org/spreadsheetml/2006/main" count="429" uniqueCount="37">
  <si>
    <t>Zuständigkeitsbereich</t>
  </si>
  <si>
    <t>reguläre Ausbildungsdauer</t>
  </si>
  <si>
    <t>verkürzte Ausbildungsdauer</t>
  </si>
  <si>
    <t>Ausbildungsverträge insgesamt</t>
  </si>
  <si>
    <t>Abweichung</t>
  </si>
  <si>
    <t>absolut</t>
  </si>
  <si>
    <t>%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</si>
  <si>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</si>
  <si>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</si>
  <si>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</si>
  <si>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</si>
  <si>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</si>
  <si>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</si>
  <si>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</si>
  <si>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</si>
  <si>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</si>
  <si>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</si>
  <si>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</si>
  <si>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</si>
  <si>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</si>
  <si>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</si>
  <si>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</si>
  <si>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2008 bis zum 30. September 2009, unterteilt nach Zuständigkeitsbereichen mit Vergleich zum Vorjahr
 in Bad Hersfeld</t>
  </si>
  <si>
    <t>2009</t>
  </si>
  <si>
    <t>Quelle: Bundesinstitut für Berufsbildung, Erhebung zum 30. September 2009</t>
  </si>
  <si>
    <t>Neu abgeschlossene Ausbildungsverträge vom 01. Oktober 2008 bis zum 30. September 2009, unterteilt nach Zuständigkeitsbereichen mit Vergleich zum Vorjahr
 in Darmstadt</t>
  </si>
  <si>
    <t>Neu abgeschlossene Ausbildungsverträge vom 01. Oktober 2008 bis zum 30. September 2009, unterteilt nach Zuständigkeitsbereichen mit Vergleich zum Vorjahr
 in Frankfurt am Main</t>
  </si>
  <si>
    <t>Neu abgeschlossene Ausbildungsverträge vom 01. Oktober 2008 bis zum 30. September 2009, unterteilt nach Zuständigkeitsbereichen mit Vergleich zum Vorjahr
 in Fulda</t>
  </si>
  <si>
    <t>Neu abgeschlossene Ausbildungsverträge vom 01. Oktober 2008 bis zum 30. September 2009, unterteilt nach Zuständigkeitsbereichen mit Vergleich zum Vorjahr
 in Giessen</t>
  </si>
  <si>
    <t>Neu abgeschlossene Ausbildungsverträge vom 01. Oktober 2008 bis zum 30. September 2009, unterteilt nach Zuständigkeitsbereichen mit Vergleich zum Vorjahr
 in Hanau</t>
  </si>
  <si>
    <t>Neu abgeschlossene Ausbildungsverträge vom 01. Oktober 2008 bis zum 30. September 2009, unterteilt nach Zuständigkeitsbereichen mit Vergleich zum Vorjahr
 in Kassel</t>
  </si>
  <si>
    <t>Neu abgeschlossene Ausbildungsverträge vom 01. Oktober 2008 bis zum 30. September 2009, unterteilt nach Zuständigkeitsbereichen mit Vergleich zum Vorjahr
 in Korbach</t>
  </si>
  <si>
    <t>Neu abgeschlossene Ausbildungsverträge vom 01. Oktober 2008 bis zum 30. September 2009, unterteilt nach Zuständigkeitsbereichen mit Vergleich zum Vorjahr
 in Limburg</t>
  </si>
  <si>
    <t>Neu abgeschlossene Ausbildungsverträge vom 01. Oktober 2008 bis zum 30. September 2009, unterteilt nach Zuständigkeitsbereichen mit Vergleich zum Vorjahr
 in Marburg</t>
  </si>
  <si>
    <t>Neu abgeschlossene Ausbildungsverträge vom 01. Oktober 2008 bis zum 30. September 2009, unterteilt nach Zuständigkeitsbereichen mit Vergleich zum Vorjahr
 in Offenbach</t>
  </si>
  <si>
    <t>Neu abgeschlossene Ausbildungsverträge vom 01. Oktober 2008 bis zum 30. September 2009, unterteilt nach Zuständigkeitsbereichen mit Vergleich zum Vorjahr
 in Wetzlar</t>
  </si>
  <si>
    <t>Neu abgeschlossene Ausbildungsverträge vom 01. Oktober 2008 bis zum 30. September 2009, unterteilt nach Zuständigkeitsbereichen mit Vergleich zum Vorjahr
 in Wiesbaden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</si>
</sst>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3">
    <xf numFmtId="0" fontId="0" fillId="0" borderId="0" xfId="0" applyAlignment="1">
      <alignment/>
    </xf>
    <xf numFmtId="0" fontId="18" fillId="0" borderId="0" xfId="51" applyFill="1">
      <alignment/>
      <protection/>
    </xf>
    <xf numFmtId="4" fontId="18" fillId="0" borderId="0" xfId="51" applyNumberFormat="1" applyFill="1">
      <alignment/>
      <protection/>
    </xf>
    <xf numFmtId="164" fontId="18" fillId="0" borderId="0" xfId="51" applyNumberFormat="1" applyFill="1">
      <alignment/>
      <protection/>
    </xf>
    <xf numFmtId="3" fontId="18" fillId="0" borderId="0" xfId="51" applyNumberFormat="1" applyFill="1">
      <alignment/>
      <protection/>
    </xf>
    <xf numFmtId="0" fontId="18" fillId="0" borderId="0" xfId="51" applyFill="1" applyBorder="1">
      <alignment/>
      <protection/>
    </xf>
    <xf numFmtId="49" fontId="19" fillId="0" borderId="10" xfId="51" applyNumberFormat="1" applyFont="1" applyFill="1" applyBorder="1" applyAlignment="1">
      <alignment horizontal="center" vertical="center" wrapText="1"/>
      <protection/>
    </xf>
    <xf numFmtId="49" fontId="19" fillId="0" borderId="11" xfId="51" applyNumberFormat="1" applyFont="1" applyFill="1" applyBorder="1" applyAlignment="1">
      <alignment horizontal="center" vertical="center" wrapText="1"/>
      <protection/>
    </xf>
    <xf numFmtId="49" fontId="19" fillId="0" borderId="12" xfId="51" applyNumberFormat="1" applyFont="1" applyFill="1" applyBorder="1" applyAlignment="1">
      <alignment horizontal="center" vertical="center" wrapText="1"/>
      <protection/>
    </xf>
    <xf numFmtId="0" fontId="18" fillId="0" borderId="0" xfId="51" applyFill="1" applyBorder="1" applyAlignment="1">
      <alignment vertical="center"/>
      <protection/>
    </xf>
    <xf numFmtId="0" fontId="18" fillId="0" borderId="13" xfId="51" applyFill="1" applyBorder="1" applyAlignment="1">
      <alignment horizontal="center" wrapText="1"/>
      <protection/>
    </xf>
    <xf numFmtId="49" fontId="19" fillId="0" borderId="14" xfId="51" applyNumberFormat="1" applyFont="1" applyFill="1" applyBorder="1" applyAlignment="1">
      <alignment horizontal="center" vertical="center"/>
      <protection/>
    </xf>
    <xf numFmtId="0" fontId="18" fillId="0" borderId="13" xfId="51" applyFill="1" applyBorder="1" applyAlignment="1">
      <alignment horizontal="center" vertical="center" shrinkToFit="1"/>
      <protection/>
    </xf>
    <xf numFmtId="0" fontId="18" fillId="0" borderId="15" xfId="51" applyFill="1" applyBorder="1" applyAlignment="1">
      <alignment horizontal="center" vertical="center" shrinkToFit="1"/>
      <protection/>
    </xf>
    <xf numFmtId="0" fontId="18" fillId="0" borderId="16" xfId="51" applyFill="1" applyBorder="1" applyAlignment="1">
      <alignment horizontal="center" vertical="center" shrinkToFit="1"/>
      <protection/>
    </xf>
    <xf numFmtId="0" fontId="18" fillId="0" borderId="17" xfId="51" applyFill="1" applyBorder="1" applyAlignment="1">
      <alignment horizontal="center" wrapText="1"/>
      <protection/>
    </xf>
    <xf numFmtId="49" fontId="18" fillId="0" borderId="18" xfId="51" applyNumberFormat="1" applyFill="1" applyBorder="1" applyAlignment="1">
      <alignment horizontal="center" vertical="center" shrinkToFit="1"/>
      <protection/>
    </xf>
    <xf numFmtId="0" fontId="18" fillId="0" borderId="17" xfId="51" applyFill="1" applyBorder="1" applyAlignment="1">
      <alignment horizontal="center" vertical="center" shrinkToFit="1"/>
      <protection/>
    </xf>
    <xf numFmtId="0" fontId="18" fillId="0" borderId="14" xfId="51" applyFill="1" applyBorder="1" applyAlignment="1">
      <alignment horizontal="center" vertical="center" shrinkToFit="1"/>
      <protection/>
    </xf>
    <xf numFmtId="0" fontId="18" fillId="0" borderId="19" xfId="51" applyFill="1" applyBorder="1" applyAlignment="1">
      <alignment horizontal="center" wrapText="1"/>
      <protection/>
    </xf>
    <xf numFmtId="49" fontId="19" fillId="0" borderId="20" xfId="51" applyNumberFormat="1" applyFont="1" applyFill="1" applyBorder="1" applyAlignment="1">
      <alignment horizontal="center" vertical="center"/>
      <protection/>
    </xf>
    <xf numFmtId="49" fontId="18" fillId="0" borderId="21" xfId="51" applyNumberFormat="1" applyFill="1" applyBorder="1" applyAlignment="1">
      <alignment horizontal="center" vertical="center" shrinkToFit="1"/>
      <protection/>
    </xf>
    <xf numFmtId="49" fontId="18" fillId="0" borderId="21" xfId="51" applyNumberFormat="1" applyFill="1" applyBorder="1" applyAlignment="1">
      <alignment horizontal="center" vertical="center" shrinkToFit="1"/>
      <protection/>
    </xf>
    <xf numFmtId="0" fontId="18" fillId="0" borderId="17" xfId="51" applyFill="1" applyBorder="1" applyAlignment="1">
      <alignment horizontal="center"/>
      <protection/>
    </xf>
    <xf numFmtId="0" fontId="20" fillId="0" borderId="14" xfId="51" applyFont="1" applyFill="1" applyBorder="1">
      <alignment/>
      <protection/>
    </xf>
    <xf numFmtId="3" fontId="20" fillId="0" borderId="18" xfId="51" applyNumberFormat="1" applyFont="1" applyFill="1" applyBorder="1" applyAlignment="1">
      <alignment horizontal="right" shrinkToFit="1"/>
      <protection/>
    </xf>
    <xf numFmtId="165" fontId="20" fillId="0" borderId="18" xfId="51" applyNumberFormat="1" applyFont="1" applyFill="1" applyBorder="1" applyAlignment="1">
      <alignment horizontal="right" shrinkToFit="1"/>
      <protection/>
    </xf>
    <xf numFmtId="0" fontId="19" fillId="0" borderId="10" xfId="51" applyFont="1" applyFill="1" applyBorder="1" applyAlignment="1">
      <alignment horizontal="center"/>
      <protection/>
    </xf>
    <xf numFmtId="0" fontId="21" fillId="0" borderId="12" xfId="51" applyFont="1" applyFill="1" applyBorder="1" applyAlignment="1">
      <alignment horizontal="left"/>
      <protection/>
    </xf>
    <xf numFmtId="3" fontId="21" fillId="0" borderId="22" xfId="51" applyNumberFormat="1" applyFont="1" applyFill="1" applyBorder="1" applyAlignment="1">
      <alignment horizontal="right" shrinkToFit="1"/>
      <protection/>
    </xf>
    <xf numFmtId="165" fontId="21" fillId="0" borderId="22" xfId="51" applyNumberFormat="1" applyFont="1" applyFill="1" applyBorder="1" applyAlignment="1">
      <alignment horizontal="right" shrinkToFit="1"/>
      <protection/>
    </xf>
    <xf numFmtId="0" fontId="19" fillId="0" borderId="0" xfId="51" applyFont="1" applyFill="1" applyBorder="1" applyAlignment="1">
      <alignment horizontal="right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15" xfId="51" applyFont="1" applyFill="1" applyBorder="1">
      <alignment/>
      <protection/>
    </xf>
    <xf numFmtId="4" fontId="19" fillId="0" borderId="15" xfId="51" applyNumberFormat="1" applyFont="1" applyFill="1" applyBorder="1" applyAlignment="1">
      <alignment shrinkToFit="1"/>
      <protection/>
    </xf>
    <xf numFmtId="164" fontId="19" fillId="0" borderId="15" xfId="51" applyNumberFormat="1" applyFont="1" applyFill="1" applyBorder="1" applyAlignment="1">
      <alignment shrinkToFit="1"/>
      <protection/>
    </xf>
    <xf numFmtId="3" fontId="19" fillId="0" borderId="15" xfId="51" applyNumberFormat="1" applyFont="1" applyFill="1" applyBorder="1" applyAlignment="1">
      <alignment shrinkToFit="1"/>
      <protection/>
    </xf>
    <xf numFmtId="164" fontId="19" fillId="0" borderId="15" xfId="51" applyNumberFormat="1" applyFont="1" applyFill="1" applyBorder="1" applyAlignment="1">
      <alignment horizontal="center"/>
      <protection/>
    </xf>
    <xf numFmtId="0" fontId="19" fillId="0" borderId="0" xfId="51" applyFont="1" applyFill="1" applyBorder="1">
      <alignment/>
      <protection/>
    </xf>
    <xf numFmtId="49" fontId="22" fillId="0" borderId="0" xfId="51" applyNumberFormat="1" applyFont="1" applyFill="1" applyBorder="1" applyAlignment="1">
      <alignment horizontal="left"/>
      <protection/>
    </xf>
    <xf numFmtId="164" fontId="18" fillId="0" borderId="0" xfId="51" applyNumberFormat="1" applyFill="1" applyAlignment="1">
      <alignment horizontal="center"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zoomScaleSheetLayoutView="100" zoomScalePageLayoutView="0" workbookViewId="0" topLeftCell="A1">
      <selection activeCell="A18" sqref="A18"/>
    </sheetView>
  </sheetViews>
  <sheetFormatPr defaultColWidth="10.125" defaultRowHeight="14.25"/>
  <cols>
    <col min="1" max="1" width="1.12109375" style="1" customWidth="1"/>
    <col min="2" max="2" width="23.125" style="1" customWidth="1"/>
    <col min="3" max="4" width="7.50390625" style="2" customWidth="1"/>
    <col min="5" max="5" width="7.50390625" style="3" customWidth="1"/>
    <col min="6" max="6" width="5.50390625" style="3" customWidth="1"/>
    <col min="7" max="8" width="7.50390625" style="2" customWidth="1"/>
    <col min="9" max="9" width="7.50390625" style="3" customWidth="1"/>
    <col min="10" max="10" width="5.50390625" style="3" customWidth="1"/>
    <col min="11" max="12" width="7.50390625" style="4" customWidth="1"/>
    <col min="13" max="13" width="7.50390625" style="3" customWidth="1"/>
    <col min="14" max="14" width="5.50390625" style="5" customWidth="1"/>
    <col min="15" max="16384" width="10.125" style="5" customWidth="1"/>
  </cols>
  <sheetData>
    <row r="1" ht="45.75" customHeight="1"/>
    <row r="2" spans="1:14" s="9" customFormat="1" ht="49.5" customHeight="1">
      <c r="A2" s="6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2008</v>
      </c>
      <c r="D4" s="16" t="s">
        <v>23</v>
      </c>
      <c r="E4" s="17" t="s">
        <v>4</v>
      </c>
      <c r="F4" s="18"/>
      <c r="G4" s="16">
        <v>2008</v>
      </c>
      <c r="H4" s="16" t="s">
        <v>23</v>
      </c>
      <c r="I4" s="17" t="s">
        <v>4</v>
      </c>
      <c r="J4" s="18"/>
      <c r="K4" s="16">
        <v>2008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800</v>
      </c>
      <c r="D6" s="25">
        <v>746</v>
      </c>
      <c r="E6" s="25">
        <f>D6-C6</f>
        <v>-54</v>
      </c>
      <c r="F6" s="26">
        <f>IF(C6&lt;&gt;0,E6*100/C6,".")</f>
        <v>-6.75</v>
      </c>
      <c r="G6" s="25">
        <v>75</v>
      </c>
      <c r="H6" s="25">
        <v>65</v>
      </c>
      <c r="I6" s="25">
        <f>H6-G6</f>
        <v>-10</v>
      </c>
      <c r="J6" s="26">
        <f>IF(G6&lt;&gt;0,I6*100/G6,".")</f>
        <v>-13.333333333333334</v>
      </c>
      <c r="K6" s="25">
        <v>875</v>
      </c>
      <c r="L6" s="25">
        <v>811</v>
      </c>
      <c r="M6" s="25">
        <f>L6-K6</f>
        <v>-64</v>
      </c>
      <c r="N6" s="26">
        <f>IF(K6&lt;&gt;0,M6*100/K6,".")</f>
        <v>-7.314285714285714</v>
      </c>
    </row>
    <row r="7" spans="1:14" ht="15" customHeight="1">
      <c r="A7" s="23"/>
      <c r="B7" s="24" t="s">
        <v>8</v>
      </c>
      <c r="C7" s="25">
        <v>282</v>
      </c>
      <c r="D7" s="25">
        <v>285</v>
      </c>
      <c r="E7" s="25">
        <f>D7-C7</f>
        <v>3</v>
      </c>
      <c r="F7" s="26">
        <f aca="true" t="shared" si="0" ref="F7:F19">IF(C7&lt;&gt;0,E7*100/C7,".")</f>
        <v>1.0638297872340425</v>
      </c>
      <c r="G7" s="25">
        <v>55</v>
      </c>
      <c r="H7" s="25">
        <v>58</v>
      </c>
      <c r="I7" s="25">
        <f>H7-G7</f>
        <v>3</v>
      </c>
      <c r="J7" s="26">
        <f aca="true" t="shared" si="1" ref="J7:J19">IF(G7&lt;&gt;0,I7*100/G7,".")</f>
        <v>5.454545454545454</v>
      </c>
      <c r="K7" s="25">
        <v>337</v>
      </c>
      <c r="L7" s="25">
        <v>343</v>
      </c>
      <c r="M7" s="25">
        <f>L7-K7</f>
        <v>6</v>
      </c>
      <c r="N7" s="26">
        <f aca="true" t="shared" si="2" ref="N7:N19">IF(K7&lt;&gt;0,M7*100/K7,".")</f>
        <v>1.7804154302670623</v>
      </c>
    </row>
    <row r="8" spans="1:14" ht="15" customHeight="1">
      <c r="A8" s="23"/>
      <c r="B8" s="24" t="s">
        <v>9</v>
      </c>
      <c r="C8" s="25">
        <v>44</v>
      </c>
      <c r="D8" s="25">
        <v>50</v>
      </c>
      <c r="E8" s="25">
        <f aca="true" t="shared" si="3" ref="E8:E19">D8-C8</f>
        <v>6</v>
      </c>
      <c r="F8" s="26">
        <f t="shared" si="0"/>
        <v>13.636363636363637</v>
      </c>
      <c r="G8" s="25">
        <v>0</v>
      </c>
      <c r="H8" s="25">
        <v>1</v>
      </c>
      <c r="I8" s="25">
        <f aca="true" t="shared" si="4" ref="I8:I19">H8-G8</f>
        <v>1</v>
      </c>
      <c r="J8" s="26" t="str">
        <f t="shared" si="1"/>
        <v>.</v>
      </c>
      <c r="K8" s="25">
        <v>44</v>
      </c>
      <c r="L8" s="25">
        <v>51</v>
      </c>
      <c r="M8" s="25">
        <f aca="true" t="shared" si="5" ref="M8:M19">L8-K8</f>
        <v>7</v>
      </c>
      <c r="N8" s="26">
        <f t="shared" si="2"/>
        <v>15.909090909090908</v>
      </c>
    </row>
    <row r="9" spans="1:14" ht="15" customHeight="1">
      <c r="A9" s="23"/>
      <c r="B9" s="24" t="s">
        <v>10</v>
      </c>
      <c r="C9" s="25">
        <v>2</v>
      </c>
      <c r="D9" s="25">
        <v>2</v>
      </c>
      <c r="E9" s="25">
        <f t="shared" si="3"/>
        <v>0</v>
      </c>
      <c r="F9" s="26">
        <f t="shared" si="0"/>
        <v>0</v>
      </c>
      <c r="G9" s="25">
        <v>0</v>
      </c>
      <c r="H9" s="25">
        <v>0</v>
      </c>
      <c r="I9" s="25">
        <f t="shared" si="4"/>
        <v>0</v>
      </c>
      <c r="J9" s="26" t="str">
        <f t="shared" si="1"/>
        <v>.</v>
      </c>
      <c r="K9" s="25">
        <v>2</v>
      </c>
      <c r="L9" s="25">
        <v>2</v>
      </c>
      <c r="M9" s="25">
        <f t="shared" si="5"/>
        <v>0</v>
      </c>
      <c r="N9" s="26">
        <f t="shared" si="2"/>
        <v>0</v>
      </c>
    </row>
    <row r="10" spans="1:14" ht="15" customHeight="1">
      <c r="A10" s="23"/>
      <c r="B10" s="24" t="s">
        <v>11</v>
      </c>
      <c r="C10" s="25">
        <v>13</v>
      </c>
      <c r="D10" s="25">
        <v>15</v>
      </c>
      <c r="E10" s="25">
        <f t="shared" si="3"/>
        <v>2</v>
      </c>
      <c r="F10" s="26">
        <f t="shared" si="0"/>
        <v>15.384615384615385</v>
      </c>
      <c r="G10" s="25">
        <v>4</v>
      </c>
      <c r="H10" s="25">
        <v>3</v>
      </c>
      <c r="I10" s="25">
        <f t="shared" si="4"/>
        <v>-1</v>
      </c>
      <c r="J10" s="26">
        <f t="shared" si="1"/>
        <v>-25</v>
      </c>
      <c r="K10" s="25">
        <v>17</v>
      </c>
      <c r="L10" s="25">
        <v>18</v>
      </c>
      <c r="M10" s="25">
        <f t="shared" si="5"/>
        <v>1</v>
      </c>
      <c r="N10" s="26">
        <f t="shared" si="2"/>
        <v>5.882352941176471</v>
      </c>
    </row>
    <row r="11" spans="1:14" ht="15" customHeight="1">
      <c r="A11" s="23"/>
      <c r="B11" s="24" t="s">
        <v>12</v>
      </c>
      <c r="C11" s="25">
        <v>0</v>
      </c>
      <c r="D11" s="25">
        <v>0</v>
      </c>
      <c r="E11" s="25">
        <f t="shared" si="3"/>
        <v>0</v>
      </c>
      <c r="F11" s="26" t="str">
        <f t="shared" si="0"/>
        <v>.</v>
      </c>
      <c r="G11" s="25">
        <v>0</v>
      </c>
      <c r="H11" s="25">
        <v>0</v>
      </c>
      <c r="I11" s="25">
        <f t="shared" si="4"/>
        <v>0</v>
      </c>
      <c r="J11" s="26" t="str">
        <f t="shared" si="1"/>
        <v>.</v>
      </c>
      <c r="K11" s="25">
        <v>0</v>
      </c>
      <c r="L11" s="25">
        <v>0</v>
      </c>
      <c r="M11" s="25">
        <f t="shared" si="5"/>
        <v>0</v>
      </c>
      <c r="N11" s="26" t="str">
        <f t="shared" si="2"/>
        <v>.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3"/>
        <v>0</v>
      </c>
      <c r="F12" s="26" t="str">
        <f t="shared" si="0"/>
        <v>.</v>
      </c>
      <c r="G12" s="25">
        <v>0</v>
      </c>
      <c r="H12" s="25">
        <v>0</v>
      </c>
      <c r="I12" s="25">
        <f t="shared" si="4"/>
        <v>0</v>
      </c>
      <c r="J12" s="26" t="str">
        <f t="shared" si="1"/>
        <v>.</v>
      </c>
      <c r="K12" s="25">
        <f>C12+G12</f>
        <v>0</v>
      </c>
      <c r="L12" s="25">
        <v>0</v>
      </c>
      <c r="M12" s="25">
        <f t="shared" si="5"/>
        <v>0</v>
      </c>
      <c r="N12" s="26" t="str">
        <f t="shared" si="2"/>
        <v>.</v>
      </c>
    </row>
    <row r="13" spans="1:14" ht="15" customHeight="1">
      <c r="A13" s="23"/>
      <c r="B13" s="24" t="s">
        <v>14</v>
      </c>
      <c r="C13" s="25">
        <v>3</v>
      </c>
      <c r="D13" s="25">
        <v>4</v>
      </c>
      <c r="E13" s="25">
        <f t="shared" si="3"/>
        <v>1</v>
      </c>
      <c r="F13" s="26">
        <f t="shared" si="0"/>
        <v>33.333333333333336</v>
      </c>
      <c r="G13" s="25">
        <v>0</v>
      </c>
      <c r="H13" s="25">
        <v>0</v>
      </c>
      <c r="I13" s="25">
        <f t="shared" si="4"/>
        <v>0</v>
      </c>
      <c r="J13" s="26" t="str">
        <f t="shared" si="1"/>
        <v>.</v>
      </c>
      <c r="K13" s="25">
        <v>3</v>
      </c>
      <c r="L13" s="25">
        <v>4</v>
      </c>
      <c r="M13" s="25">
        <f t="shared" si="5"/>
        <v>1</v>
      </c>
      <c r="N13" s="26">
        <f t="shared" si="2"/>
        <v>33.333333333333336</v>
      </c>
    </row>
    <row r="14" spans="1:14" ht="15" customHeight="1">
      <c r="A14" s="23"/>
      <c r="B14" s="24" t="s">
        <v>15</v>
      </c>
      <c r="C14" s="25">
        <v>30</v>
      </c>
      <c r="D14" s="25">
        <v>41</v>
      </c>
      <c r="E14" s="25">
        <f t="shared" si="3"/>
        <v>11</v>
      </c>
      <c r="F14" s="26">
        <f t="shared" si="0"/>
        <v>36.666666666666664</v>
      </c>
      <c r="G14" s="25">
        <v>6</v>
      </c>
      <c r="H14" s="25">
        <v>2</v>
      </c>
      <c r="I14" s="25">
        <f t="shared" si="4"/>
        <v>-4</v>
      </c>
      <c r="J14" s="26">
        <f t="shared" si="1"/>
        <v>-66.66666666666667</v>
      </c>
      <c r="K14" s="25">
        <v>36</v>
      </c>
      <c r="L14" s="25">
        <v>43</v>
      </c>
      <c r="M14" s="25">
        <f t="shared" si="5"/>
        <v>7</v>
      </c>
      <c r="N14" s="26">
        <f t="shared" si="2"/>
        <v>19.444444444444443</v>
      </c>
    </row>
    <row r="15" spans="1:14" ht="15" customHeight="1">
      <c r="A15" s="23"/>
      <c r="B15" s="24" t="s">
        <v>16</v>
      </c>
      <c r="C15" s="25">
        <v>1</v>
      </c>
      <c r="D15" s="25">
        <v>2</v>
      </c>
      <c r="E15" s="25">
        <f t="shared" si="3"/>
        <v>1</v>
      </c>
      <c r="F15" s="26">
        <f t="shared" si="0"/>
        <v>100</v>
      </c>
      <c r="G15" s="25">
        <v>1</v>
      </c>
      <c r="H15" s="25">
        <v>0</v>
      </c>
      <c r="I15" s="25">
        <f t="shared" si="4"/>
        <v>-1</v>
      </c>
      <c r="J15" s="26">
        <f t="shared" si="1"/>
        <v>-100</v>
      </c>
      <c r="K15" s="25">
        <v>2</v>
      </c>
      <c r="L15" s="25">
        <v>2</v>
      </c>
      <c r="M15" s="25">
        <f t="shared" si="5"/>
        <v>0</v>
      </c>
      <c r="N15" s="26">
        <f t="shared" si="2"/>
        <v>0</v>
      </c>
    </row>
    <row r="16" spans="1:14" ht="15" customHeight="1">
      <c r="A16" s="23"/>
      <c r="B16" s="24" t="s">
        <v>17</v>
      </c>
      <c r="C16" s="25">
        <v>27</v>
      </c>
      <c r="D16" s="25">
        <v>24</v>
      </c>
      <c r="E16" s="25">
        <f t="shared" si="3"/>
        <v>-3</v>
      </c>
      <c r="F16" s="26">
        <f t="shared" si="0"/>
        <v>-11.11111111111111</v>
      </c>
      <c r="G16" s="25">
        <v>3</v>
      </c>
      <c r="H16" s="25">
        <v>0</v>
      </c>
      <c r="I16" s="25">
        <f t="shared" si="4"/>
        <v>-3</v>
      </c>
      <c r="J16" s="26">
        <f t="shared" si="1"/>
        <v>-100</v>
      </c>
      <c r="K16" s="25">
        <v>30</v>
      </c>
      <c r="L16" s="25">
        <v>24</v>
      </c>
      <c r="M16" s="25">
        <f t="shared" si="5"/>
        <v>-6</v>
      </c>
      <c r="N16" s="26">
        <f t="shared" si="2"/>
        <v>-20</v>
      </c>
    </row>
    <row r="17" spans="1:14" ht="15" customHeight="1">
      <c r="A17" s="23"/>
      <c r="B17" s="24" t="s">
        <v>18</v>
      </c>
      <c r="C17" s="25">
        <v>14</v>
      </c>
      <c r="D17" s="25">
        <v>13</v>
      </c>
      <c r="E17" s="25">
        <f t="shared" si="3"/>
        <v>-1</v>
      </c>
      <c r="F17" s="26">
        <f t="shared" si="0"/>
        <v>-7.142857142857143</v>
      </c>
      <c r="G17" s="25">
        <v>1</v>
      </c>
      <c r="H17" s="25">
        <v>1</v>
      </c>
      <c r="I17" s="25">
        <f t="shared" si="4"/>
        <v>0</v>
      </c>
      <c r="J17" s="26">
        <f t="shared" si="1"/>
        <v>0</v>
      </c>
      <c r="K17" s="25">
        <v>15</v>
      </c>
      <c r="L17" s="25">
        <v>14</v>
      </c>
      <c r="M17" s="25">
        <f t="shared" si="5"/>
        <v>-1</v>
      </c>
      <c r="N17" s="26">
        <f t="shared" si="2"/>
        <v>-6.666666666666667</v>
      </c>
    </row>
    <row r="18" spans="1:14" ht="15" customHeight="1">
      <c r="A18" s="23"/>
      <c r="B18" s="24" t="s">
        <v>19</v>
      </c>
      <c r="C18" s="25">
        <v>11</v>
      </c>
      <c r="D18" s="25">
        <v>14</v>
      </c>
      <c r="E18" s="25">
        <f t="shared" si="3"/>
        <v>3</v>
      </c>
      <c r="F18" s="26">
        <f t="shared" si="0"/>
        <v>27.272727272727273</v>
      </c>
      <c r="G18" s="25">
        <v>0</v>
      </c>
      <c r="H18" s="25">
        <v>2</v>
      </c>
      <c r="I18" s="25">
        <f t="shared" si="4"/>
        <v>2</v>
      </c>
      <c r="J18" s="26" t="str">
        <f t="shared" si="1"/>
        <v>.</v>
      </c>
      <c r="K18" s="25">
        <v>11</v>
      </c>
      <c r="L18" s="25">
        <v>16</v>
      </c>
      <c r="M18" s="25">
        <f t="shared" si="5"/>
        <v>5</v>
      </c>
      <c r="N18" s="26">
        <f t="shared" si="2"/>
        <v>45.45454545454545</v>
      </c>
    </row>
    <row r="19" spans="1:14" s="31" customFormat="1" ht="15" customHeight="1">
      <c r="A19" s="27"/>
      <c r="B19" s="28" t="s">
        <v>20</v>
      </c>
      <c r="C19" s="29">
        <f>SUM(C6:C18)</f>
        <v>1227</v>
      </c>
      <c r="D19" s="29">
        <f>SUM(D6:D18)</f>
        <v>1196</v>
      </c>
      <c r="E19" s="29">
        <f t="shared" si="3"/>
        <v>-31</v>
      </c>
      <c r="F19" s="30">
        <f t="shared" si="0"/>
        <v>-2.526487367563162</v>
      </c>
      <c r="G19" s="29">
        <f>SUM(G6:G18)</f>
        <v>145</v>
      </c>
      <c r="H19" s="29">
        <f>SUM(H6:H18)</f>
        <v>132</v>
      </c>
      <c r="I19" s="29">
        <f t="shared" si="4"/>
        <v>-13</v>
      </c>
      <c r="J19" s="30">
        <f t="shared" si="1"/>
        <v>-8.96551724137931</v>
      </c>
      <c r="K19" s="29">
        <f>SUM(K6:K18)</f>
        <v>1372</v>
      </c>
      <c r="L19" s="29">
        <f>SUM(L6:L18)</f>
        <v>1328</v>
      </c>
      <c r="M19" s="29">
        <f t="shared" si="5"/>
        <v>-44</v>
      </c>
      <c r="N19" s="30">
        <f t="shared" si="2"/>
        <v>-3.206997084548105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sheetProtection/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16.12.2009&amp;RBad Hersfeld</oddHeader>
    <oddFooter>&amp;R&amp;10Tabelle 52.2</oddFooter>
  </headerFooter>
  <legacyDrawing r:id="rId2"/>
  <oleObjects>
    <oleObject progId="Word.Document.8" shapeId="1637252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2:N24"/>
  <sheetViews>
    <sheetView zoomScaleSheetLayoutView="100" zoomScalePageLayoutView="0" workbookViewId="0" topLeftCell="A1">
      <selection activeCell="A18" sqref="A18"/>
    </sheetView>
  </sheetViews>
  <sheetFormatPr defaultColWidth="10.125" defaultRowHeight="14.25"/>
  <cols>
    <col min="1" max="1" width="1.12109375" style="1" customWidth="1"/>
    <col min="2" max="2" width="23.125" style="1" customWidth="1"/>
    <col min="3" max="4" width="7.50390625" style="2" customWidth="1"/>
    <col min="5" max="5" width="7.50390625" style="3" customWidth="1"/>
    <col min="6" max="6" width="5.50390625" style="3" customWidth="1"/>
    <col min="7" max="8" width="7.50390625" style="2" customWidth="1"/>
    <col min="9" max="9" width="7.50390625" style="3" customWidth="1"/>
    <col min="10" max="10" width="5.50390625" style="3" customWidth="1"/>
    <col min="11" max="12" width="7.50390625" style="4" customWidth="1"/>
    <col min="13" max="13" width="7.50390625" style="3" customWidth="1"/>
    <col min="14" max="14" width="5.50390625" style="5" customWidth="1"/>
    <col min="15" max="16384" width="10.125" style="5" customWidth="1"/>
  </cols>
  <sheetData>
    <row r="1" ht="45.75" customHeight="1"/>
    <row r="2" spans="1:14" s="9" customFormat="1" ht="49.5" customHeight="1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2008</v>
      </c>
      <c r="D4" s="16" t="s">
        <v>23</v>
      </c>
      <c r="E4" s="17" t="s">
        <v>4</v>
      </c>
      <c r="F4" s="18"/>
      <c r="G4" s="16">
        <v>2008</v>
      </c>
      <c r="H4" s="16" t="s">
        <v>23</v>
      </c>
      <c r="I4" s="17" t="s">
        <v>4</v>
      </c>
      <c r="J4" s="18"/>
      <c r="K4" s="16">
        <v>2008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777</v>
      </c>
      <c r="D6" s="25">
        <v>764</v>
      </c>
      <c r="E6" s="25">
        <f>D6-C6</f>
        <v>-13</v>
      </c>
      <c r="F6" s="26">
        <f>IF(C6&lt;&gt;0,E6*100/C6,".")</f>
        <v>-1.673101673101673</v>
      </c>
      <c r="G6" s="25">
        <v>88</v>
      </c>
      <c r="H6" s="25">
        <v>80</v>
      </c>
      <c r="I6" s="25">
        <f>H6-G6</f>
        <v>-8</v>
      </c>
      <c r="J6" s="26">
        <f>IF(G6&lt;&gt;0,I6*100/G6,".")</f>
        <v>-9.090909090909092</v>
      </c>
      <c r="K6" s="25">
        <v>865</v>
      </c>
      <c r="L6" s="25">
        <v>844</v>
      </c>
      <c r="M6" s="25">
        <f>L6-K6</f>
        <v>-21</v>
      </c>
      <c r="N6" s="26">
        <f>IF(K6&lt;&gt;0,M6*100/K6,".")</f>
        <v>-2.4277456647398843</v>
      </c>
    </row>
    <row r="7" spans="1:14" ht="15" customHeight="1">
      <c r="A7" s="23"/>
      <c r="B7" s="24" t="s">
        <v>8</v>
      </c>
      <c r="C7" s="25">
        <v>428</v>
      </c>
      <c r="D7" s="25">
        <v>413</v>
      </c>
      <c r="E7" s="25">
        <f>D7-C7</f>
        <v>-15</v>
      </c>
      <c r="F7" s="26">
        <f aca="true" t="shared" si="0" ref="F7:F19">IF(C7&lt;&gt;0,E7*100/C7,".")</f>
        <v>-3.5046728971962615</v>
      </c>
      <c r="G7" s="25">
        <v>110</v>
      </c>
      <c r="H7" s="25">
        <v>94</v>
      </c>
      <c r="I7" s="25">
        <f>H7-G7</f>
        <v>-16</v>
      </c>
      <c r="J7" s="26">
        <f aca="true" t="shared" si="1" ref="J7:J19">IF(G7&lt;&gt;0,I7*100/G7,".")</f>
        <v>-14.545454545454545</v>
      </c>
      <c r="K7" s="25">
        <v>538</v>
      </c>
      <c r="L7" s="25">
        <v>507</v>
      </c>
      <c r="M7" s="25">
        <f>L7-K7</f>
        <v>-31</v>
      </c>
      <c r="N7" s="26">
        <f aca="true" t="shared" si="2" ref="N7:N19">IF(K7&lt;&gt;0,M7*100/K7,".")</f>
        <v>-5.762081784386617</v>
      </c>
    </row>
    <row r="8" spans="1:14" ht="15" customHeight="1">
      <c r="A8" s="23"/>
      <c r="B8" s="24" t="s">
        <v>9</v>
      </c>
      <c r="C8" s="25">
        <v>50</v>
      </c>
      <c r="D8" s="25">
        <v>55</v>
      </c>
      <c r="E8" s="25">
        <f aca="true" t="shared" si="3" ref="E8:E19">D8-C8</f>
        <v>5</v>
      </c>
      <c r="F8" s="26">
        <f t="shared" si="0"/>
        <v>10</v>
      </c>
      <c r="G8" s="25">
        <v>0</v>
      </c>
      <c r="H8" s="25">
        <v>2</v>
      </c>
      <c r="I8" s="25">
        <f aca="true" t="shared" si="4" ref="I8:I19">H8-G8</f>
        <v>2</v>
      </c>
      <c r="J8" s="26" t="str">
        <f t="shared" si="1"/>
        <v>.</v>
      </c>
      <c r="K8" s="25">
        <v>50</v>
      </c>
      <c r="L8" s="25">
        <v>57</v>
      </c>
      <c r="M8" s="25">
        <f aca="true" t="shared" si="5" ref="M8:M19">L8-K8</f>
        <v>7</v>
      </c>
      <c r="N8" s="26">
        <f t="shared" si="2"/>
        <v>14</v>
      </c>
    </row>
    <row r="9" spans="1:14" ht="15" customHeight="1">
      <c r="A9" s="23"/>
      <c r="B9" s="24" t="s">
        <v>10</v>
      </c>
      <c r="C9" s="25">
        <v>3</v>
      </c>
      <c r="D9" s="25">
        <v>3</v>
      </c>
      <c r="E9" s="25">
        <f t="shared" si="3"/>
        <v>0</v>
      </c>
      <c r="F9" s="26">
        <f t="shared" si="0"/>
        <v>0</v>
      </c>
      <c r="G9" s="25">
        <v>0</v>
      </c>
      <c r="H9" s="25">
        <v>0</v>
      </c>
      <c r="I9" s="25">
        <f t="shared" si="4"/>
        <v>0</v>
      </c>
      <c r="J9" s="26" t="str">
        <f t="shared" si="1"/>
        <v>.</v>
      </c>
      <c r="K9" s="25">
        <v>3</v>
      </c>
      <c r="L9" s="25">
        <v>3</v>
      </c>
      <c r="M9" s="25">
        <f t="shared" si="5"/>
        <v>0</v>
      </c>
      <c r="N9" s="26">
        <f t="shared" si="2"/>
        <v>0</v>
      </c>
    </row>
    <row r="10" spans="1:14" ht="15" customHeight="1">
      <c r="A10" s="23"/>
      <c r="B10" s="24" t="s">
        <v>11</v>
      </c>
      <c r="C10" s="25">
        <v>37</v>
      </c>
      <c r="D10" s="25">
        <v>24</v>
      </c>
      <c r="E10" s="25">
        <f t="shared" si="3"/>
        <v>-13</v>
      </c>
      <c r="F10" s="26">
        <f t="shared" si="0"/>
        <v>-35.13513513513514</v>
      </c>
      <c r="G10" s="25">
        <v>9</v>
      </c>
      <c r="H10" s="25">
        <v>5</v>
      </c>
      <c r="I10" s="25">
        <f t="shared" si="4"/>
        <v>-4</v>
      </c>
      <c r="J10" s="26">
        <f t="shared" si="1"/>
        <v>-44.44444444444444</v>
      </c>
      <c r="K10" s="25">
        <v>46</v>
      </c>
      <c r="L10" s="25">
        <v>29</v>
      </c>
      <c r="M10" s="25">
        <f t="shared" si="5"/>
        <v>-17</v>
      </c>
      <c r="N10" s="26">
        <f t="shared" si="2"/>
        <v>-36.95652173913044</v>
      </c>
    </row>
    <row r="11" spans="1:14" ht="15" customHeight="1">
      <c r="A11" s="23"/>
      <c r="B11" s="24" t="s">
        <v>12</v>
      </c>
      <c r="C11" s="25">
        <v>0</v>
      </c>
      <c r="D11" s="25">
        <v>0</v>
      </c>
      <c r="E11" s="25">
        <f t="shared" si="3"/>
        <v>0</v>
      </c>
      <c r="F11" s="26" t="str">
        <f t="shared" si="0"/>
        <v>.</v>
      </c>
      <c r="G11" s="25">
        <v>0</v>
      </c>
      <c r="H11" s="25">
        <v>0</v>
      </c>
      <c r="I11" s="25">
        <f t="shared" si="4"/>
        <v>0</v>
      </c>
      <c r="J11" s="26" t="str">
        <f t="shared" si="1"/>
        <v>.</v>
      </c>
      <c r="K11" s="25">
        <f>C11+G11</f>
        <v>0</v>
      </c>
      <c r="L11" s="25">
        <v>0</v>
      </c>
      <c r="M11" s="25">
        <f t="shared" si="5"/>
        <v>0</v>
      </c>
      <c r="N11" s="26" t="str">
        <f t="shared" si="2"/>
        <v>.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3"/>
        <v>0</v>
      </c>
      <c r="F12" s="26" t="str">
        <f t="shared" si="0"/>
        <v>.</v>
      </c>
      <c r="G12" s="25">
        <v>0</v>
      </c>
      <c r="H12" s="25">
        <v>0</v>
      </c>
      <c r="I12" s="25">
        <f t="shared" si="4"/>
        <v>0</v>
      </c>
      <c r="J12" s="26" t="str">
        <f t="shared" si="1"/>
        <v>.</v>
      </c>
      <c r="K12" s="25">
        <f>C12+G12</f>
        <v>0</v>
      </c>
      <c r="L12" s="25">
        <v>0</v>
      </c>
      <c r="M12" s="25">
        <f t="shared" si="5"/>
        <v>0</v>
      </c>
      <c r="N12" s="26" t="str">
        <f t="shared" si="2"/>
        <v>.</v>
      </c>
    </row>
    <row r="13" spans="1:14" ht="15" customHeight="1">
      <c r="A13" s="23"/>
      <c r="B13" s="24" t="s">
        <v>14</v>
      </c>
      <c r="C13" s="25">
        <v>10</v>
      </c>
      <c r="D13" s="25">
        <v>5</v>
      </c>
      <c r="E13" s="25">
        <f t="shared" si="3"/>
        <v>-5</v>
      </c>
      <c r="F13" s="26">
        <f t="shared" si="0"/>
        <v>-50</v>
      </c>
      <c r="G13" s="25">
        <v>1</v>
      </c>
      <c r="H13" s="25">
        <v>0</v>
      </c>
      <c r="I13" s="25">
        <f t="shared" si="4"/>
        <v>-1</v>
      </c>
      <c r="J13" s="26">
        <f t="shared" si="1"/>
        <v>-100</v>
      </c>
      <c r="K13" s="25">
        <v>11</v>
      </c>
      <c r="L13" s="25">
        <v>5</v>
      </c>
      <c r="M13" s="25">
        <f t="shared" si="5"/>
        <v>-6</v>
      </c>
      <c r="N13" s="26">
        <f t="shared" si="2"/>
        <v>-54.54545454545455</v>
      </c>
    </row>
    <row r="14" spans="1:14" ht="15" customHeight="1">
      <c r="A14" s="23"/>
      <c r="B14" s="24" t="s">
        <v>15</v>
      </c>
      <c r="C14" s="25">
        <v>40</v>
      </c>
      <c r="D14" s="25">
        <v>31</v>
      </c>
      <c r="E14" s="25">
        <f t="shared" si="3"/>
        <v>-9</v>
      </c>
      <c r="F14" s="26">
        <f t="shared" si="0"/>
        <v>-22.5</v>
      </c>
      <c r="G14" s="25">
        <v>0</v>
      </c>
      <c r="H14" s="25">
        <v>2</v>
      </c>
      <c r="I14" s="25">
        <f t="shared" si="4"/>
        <v>2</v>
      </c>
      <c r="J14" s="26" t="str">
        <f t="shared" si="1"/>
        <v>.</v>
      </c>
      <c r="K14" s="25">
        <v>40</v>
      </c>
      <c r="L14" s="25">
        <v>33</v>
      </c>
      <c r="M14" s="25">
        <f t="shared" si="5"/>
        <v>-7</v>
      </c>
      <c r="N14" s="26">
        <f t="shared" si="2"/>
        <v>-17.5</v>
      </c>
    </row>
    <row r="15" spans="1:14" ht="15" customHeight="1">
      <c r="A15" s="23"/>
      <c r="B15" s="24" t="s">
        <v>16</v>
      </c>
      <c r="C15" s="25">
        <v>3</v>
      </c>
      <c r="D15" s="25">
        <v>3</v>
      </c>
      <c r="E15" s="25">
        <f t="shared" si="3"/>
        <v>0</v>
      </c>
      <c r="F15" s="26">
        <f t="shared" si="0"/>
        <v>0</v>
      </c>
      <c r="G15" s="25">
        <v>0</v>
      </c>
      <c r="H15" s="25">
        <v>2</v>
      </c>
      <c r="I15" s="25">
        <f t="shared" si="4"/>
        <v>2</v>
      </c>
      <c r="J15" s="26" t="str">
        <f t="shared" si="1"/>
        <v>.</v>
      </c>
      <c r="K15" s="25">
        <v>3</v>
      </c>
      <c r="L15" s="25">
        <v>5</v>
      </c>
      <c r="M15" s="25">
        <f t="shared" si="5"/>
        <v>2</v>
      </c>
      <c r="N15" s="26">
        <f t="shared" si="2"/>
        <v>66.66666666666667</v>
      </c>
    </row>
    <row r="16" spans="1:14" ht="15" customHeight="1">
      <c r="A16" s="23"/>
      <c r="B16" s="24" t="s">
        <v>17</v>
      </c>
      <c r="C16" s="25">
        <v>29</v>
      </c>
      <c r="D16" s="25">
        <v>24</v>
      </c>
      <c r="E16" s="25">
        <f t="shared" si="3"/>
        <v>-5</v>
      </c>
      <c r="F16" s="26">
        <f t="shared" si="0"/>
        <v>-17.24137931034483</v>
      </c>
      <c r="G16" s="25">
        <v>1</v>
      </c>
      <c r="H16" s="25">
        <v>1</v>
      </c>
      <c r="I16" s="25">
        <f t="shared" si="4"/>
        <v>0</v>
      </c>
      <c r="J16" s="26">
        <f t="shared" si="1"/>
        <v>0</v>
      </c>
      <c r="K16" s="25">
        <v>30</v>
      </c>
      <c r="L16" s="25">
        <v>25</v>
      </c>
      <c r="M16" s="25">
        <f t="shared" si="5"/>
        <v>-5</v>
      </c>
      <c r="N16" s="26">
        <f t="shared" si="2"/>
        <v>-16.666666666666668</v>
      </c>
    </row>
    <row r="17" spans="1:14" ht="15" customHeight="1">
      <c r="A17" s="23"/>
      <c r="B17" s="24" t="s">
        <v>18</v>
      </c>
      <c r="C17" s="25">
        <v>19</v>
      </c>
      <c r="D17" s="25">
        <v>19</v>
      </c>
      <c r="E17" s="25">
        <f t="shared" si="3"/>
        <v>0</v>
      </c>
      <c r="F17" s="26">
        <f t="shared" si="0"/>
        <v>0</v>
      </c>
      <c r="G17" s="25">
        <v>2</v>
      </c>
      <c r="H17" s="25">
        <v>1</v>
      </c>
      <c r="I17" s="25">
        <f t="shared" si="4"/>
        <v>-1</v>
      </c>
      <c r="J17" s="26">
        <f t="shared" si="1"/>
        <v>-50</v>
      </c>
      <c r="K17" s="25">
        <v>21</v>
      </c>
      <c r="L17" s="25">
        <v>20</v>
      </c>
      <c r="M17" s="25">
        <f t="shared" si="5"/>
        <v>-1</v>
      </c>
      <c r="N17" s="26">
        <f t="shared" si="2"/>
        <v>-4.761904761904762</v>
      </c>
    </row>
    <row r="18" spans="1:14" ht="15" customHeight="1">
      <c r="A18" s="23"/>
      <c r="B18" s="24" t="s">
        <v>19</v>
      </c>
      <c r="C18" s="25">
        <v>15</v>
      </c>
      <c r="D18" s="25">
        <v>12</v>
      </c>
      <c r="E18" s="25">
        <f t="shared" si="3"/>
        <v>-3</v>
      </c>
      <c r="F18" s="26">
        <f t="shared" si="0"/>
        <v>-20</v>
      </c>
      <c r="G18" s="25">
        <v>0</v>
      </c>
      <c r="H18" s="25">
        <v>0</v>
      </c>
      <c r="I18" s="25">
        <f t="shared" si="4"/>
        <v>0</v>
      </c>
      <c r="J18" s="26" t="str">
        <f t="shared" si="1"/>
        <v>.</v>
      </c>
      <c r="K18" s="25">
        <v>15</v>
      </c>
      <c r="L18" s="25">
        <v>12</v>
      </c>
      <c r="M18" s="25">
        <f t="shared" si="5"/>
        <v>-3</v>
      </c>
      <c r="N18" s="26">
        <f t="shared" si="2"/>
        <v>-20</v>
      </c>
    </row>
    <row r="19" spans="1:14" s="31" customFormat="1" ht="15" customHeight="1">
      <c r="A19" s="27"/>
      <c r="B19" s="28" t="s">
        <v>20</v>
      </c>
      <c r="C19" s="29">
        <f>SUM(C6:C18)</f>
        <v>1411</v>
      </c>
      <c r="D19" s="29">
        <f>SUM(D6:D18)</f>
        <v>1353</v>
      </c>
      <c r="E19" s="29">
        <f t="shared" si="3"/>
        <v>-58</v>
      </c>
      <c r="F19" s="30">
        <f t="shared" si="0"/>
        <v>-4.110559886605245</v>
      </c>
      <c r="G19" s="29">
        <f>SUM(G6:G18)</f>
        <v>211</v>
      </c>
      <c r="H19" s="29">
        <f>SUM(H6:H18)</f>
        <v>187</v>
      </c>
      <c r="I19" s="29">
        <f t="shared" si="4"/>
        <v>-24</v>
      </c>
      <c r="J19" s="30">
        <f t="shared" si="1"/>
        <v>-11.374407582938389</v>
      </c>
      <c r="K19" s="29">
        <f>SUM(K6:K18)</f>
        <v>1622</v>
      </c>
      <c r="L19" s="29">
        <f>SUM(L6:L18)</f>
        <v>1540</v>
      </c>
      <c r="M19" s="29">
        <f t="shared" si="5"/>
        <v>-82</v>
      </c>
      <c r="N19" s="30">
        <f t="shared" si="2"/>
        <v>-5.055487053020962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sheetProtection/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16.12.2009&amp;RMarburg</oddHeader>
    <oddFooter>&amp;R&amp;10Tabelle 52.2</oddFooter>
  </headerFooter>
  <legacyDrawing r:id="rId2"/>
  <oleObjects>
    <oleObject progId="Word.Document.8" shapeId="16372513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2:N24"/>
  <sheetViews>
    <sheetView zoomScaleSheetLayoutView="100" zoomScalePageLayoutView="0" workbookViewId="0" topLeftCell="A1">
      <selection activeCell="A18" sqref="A18"/>
    </sheetView>
  </sheetViews>
  <sheetFormatPr defaultColWidth="10.125" defaultRowHeight="14.25"/>
  <cols>
    <col min="1" max="1" width="1.12109375" style="1" customWidth="1"/>
    <col min="2" max="2" width="23.125" style="1" customWidth="1"/>
    <col min="3" max="4" width="7.50390625" style="2" customWidth="1"/>
    <col min="5" max="5" width="7.50390625" style="3" customWidth="1"/>
    <col min="6" max="6" width="5.50390625" style="3" customWidth="1"/>
    <col min="7" max="8" width="7.50390625" style="2" customWidth="1"/>
    <col min="9" max="9" width="7.50390625" style="3" customWidth="1"/>
    <col min="10" max="10" width="5.50390625" style="3" customWidth="1"/>
    <col min="11" max="12" width="7.50390625" style="4" customWidth="1"/>
    <col min="13" max="13" width="7.50390625" style="3" customWidth="1"/>
    <col min="14" max="14" width="5.50390625" style="5" customWidth="1"/>
    <col min="15" max="16384" width="10.125" style="5" customWidth="1"/>
  </cols>
  <sheetData>
    <row r="1" ht="45.75" customHeight="1"/>
    <row r="2" spans="1:14" s="9" customFormat="1" ht="49.5" customHeight="1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2008</v>
      </c>
      <c r="D4" s="16" t="s">
        <v>23</v>
      </c>
      <c r="E4" s="17" t="s">
        <v>4</v>
      </c>
      <c r="F4" s="18"/>
      <c r="G4" s="16">
        <v>2008</v>
      </c>
      <c r="H4" s="16" t="s">
        <v>23</v>
      </c>
      <c r="I4" s="17" t="s">
        <v>4</v>
      </c>
      <c r="J4" s="18"/>
      <c r="K4" s="16">
        <v>2008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1047</v>
      </c>
      <c r="D6" s="25">
        <v>839</v>
      </c>
      <c r="E6" s="25">
        <f>D6-C6</f>
        <v>-208</v>
      </c>
      <c r="F6" s="26">
        <f>IF(C6&lt;&gt;0,E6*100/C6,".")</f>
        <v>-19.866284622731616</v>
      </c>
      <c r="G6" s="25">
        <v>130</v>
      </c>
      <c r="H6" s="25">
        <v>103</v>
      </c>
      <c r="I6" s="25">
        <f>H6-G6</f>
        <v>-27</v>
      </c>
      <c r="J6" s="26">
        <f>IF(G6&lt;&gt;0,I6*100/G6,".")</f>
        <v>-20.76923076923077</v>
      </c>
      <c r="K6" s="25">
        <v>1177</v>
      </c>
      <c r="L6" s="25">
        <v>942</v>
      </c>
      <c r="M6" s="25">
        <f>L6-K6</f>
        <v>-235</v>
      </c>
      <c r="N6" s="26">
        <f>IF(K6&lt;&gt;0,M6*100/K6,".")</f>
        <v>-19.966015293118097</v>
      </c>
    </row>
    <row r="7" spans="1:14" ht="15" customHeight="1">
      <c r="A7" s="23"/>
      <c r="B7" s="24" t="s">
        <v>8</v>
      </c>
      <c r="C7" s="25">
        <v>400</v>
      </c>
      <c r="D7" s="25">
        <v>406</v>
      </c>
      <c r="E7" s="25">
        <f>D7-C7</f>
        <v>6</v>
      </c>
      <c r="F7" s="26">
        <f aca="true" t="shared" si="0" ref="F7:F19">IF(C7&lt;&gt;0,E7*100/C7,".")</f>
        <v>1.5</v>
      </c>
      <c r="G7" s="25">
        <v>67</v>
      </c>
      <c r="H7" s="25">
        <v>71</v>
      </c>
      <c r="I7" s="25">
        <f>H7-G7</f>
        <v>4</v>
      </c>
      <c r="J7" s="26">
        <f aca="true" t="shared" si="1" ref="J7:J19">IF(G7&lt;&gt;0,I7*100/G7,".")</f>
        <v>5.970149253731344</v>
      </c>
      <c r="K7" s="25">
        <v>467</v>
      </c>
      <c r="L7" s="25">
        <v>477</v>
      </c>
      <c r="M7" s="25">
        <f>L7-K7</f>
        <v>10</v>
      </c>
      <c r="N7" s="26">
        <f aca="true" t="shared" si="2" ref="N7:N19">IF(K7&lt;&gt;0,M7*100/K7,".")</f>
        <v>2.1413276231263385</v>
      </c>
    </row>
    <row r="8" spans="1:14" ht="15" customHeight="1">
      <c r="A8" s="23"/>
      <c r="B8" s="24" t="s">
        <v>9</v>
      </c>
      <c r="C8" s="25">
        <v>40</v>
      </c>
      <c r="D8" s="25">
        <v>42</v>
      </c>
      <c r="E8" s="25">
        <f aca="true" t="shared" si="3" ref="E8:E19">D8-C8</f>
        <v>2</v>
      </c>
      <c r="F8" s="26">
        <f t="shared" si="0"/>
        <v>5</v>
      </c>
      <c r="G8" s="25">
        <v>1</v>
      </c>
      <c r="H8" s="25">
        <v>3</v>
      </c>
      <c r="I8" s="25">
        <f aca="true" t="shared" si="4" ref="I8:I19">H8-G8</f>
        <v>2</v>
      </c>
      <c r="J8" s="26">
        <f t="shared" si="1"/>
        <v>200</v>
      </c>
      <c r="K8" s="25">
        <v>41</v>
      </c>
      <c r="L8" s="25">
        <v>45</v>
      </c>
      <c r="M8" s="25">
        <f aca="true" t="shared" si="5" ref="M8:M19">L8-K8</f>
        <v>4</v>
      </c>
      <c r="N8" s="26">
        <f t="shared" si="2"/>
        <v>9.75609756097561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3"/>
        <v>0</v>
      </c>
      <c r="F9" s="26" t="str">
        <f t="shared" si="0"/>
        <v>.</v>
      </c>
      <c r="G9" s="25">
        <v>0</v>
      </c>
      <c r="H9" s="25">
        <v>0</v>
      </c>
      <c r="I9" s="25">
        <f t="shared" si="4"/>
        <v>0</v>
      </c>
      <c r="J9" s="26" t="str">
        <f t="shared" si="1"/>
        <v>.</v>
      </c>
      <c r="K9" s="25">
        <v>0</v>
      </c>
      <c r="L9" s="25">
        <v>0</v>
      </c>
      <c r="M9" s="25">
        <f t="shared" si="5"/>
        <v>0</v>
      </c>
      <c r="N9" s="26" t="str">
        <f t="shared" si="2"/>
        <v>.</v>
      </c>
    </row>
    <row r="10" spans="1:14" ht="15" customHeight="1">
      <c r="A10" s="23"/>
      <c r="B10" s="24" t="s">
        <v>11</v>
      </c>
      <c r="C10" s="25">
        <v>15</v>
      </c>
      <c r="D10" s="25">
        <v>20</v>
      </c>
      <c r="E10" s="25">
        <f t="shared" si="3"/>
        <v>5</v>
      </c>
      <c r="F10" s="26">
        <f t="shared" si="0"/>
        <v>33.333333333333336</v>
      </c>
      <c r="G10" s="25">
        <v>2</v>
      </c>
      <c r="H10" s="25">
        <v>2</v>
      </c>
      <c r="I10" s="25">
        <f t="shared" si="4"/>
        <v>0</v>
      </c>
      <c r="J10" s="26">
        <f t="shared" si="1"/>
        <v>0</v>
      </c>
      <c r="K10" s="25">
        <v>17</v>
      </c>
      <c r="L10" s="25">
        <v>22</v>
      </c>
      <c r="M10" s="25">
        <f t="shared" si="5"/>
        <v>5</v>
      </c>
      <c r="N10" s="26">
        <f t="shared" si="2"/>
        <v>29.41176470588235</v>
      </c>
    </row>
    <row r="11" spans="1:14" ht="15" customHeight="1">
      <c r="A11" s="23"/>
      <c r="B11" s="24" t="s">
        <v>12</v>
      </c>
      <c r="C11" s="25">
        <v>0</v>
      </c>
      <c r="D11" s="25">
        <v>0</v>
      </c>
      <c r="E11" s="25">
        <f t="shared" si="3"/>
        <v>0</v>
      </c>
      <c r="F11" s="26" t="str">
        <f t="shared" si="0"/>
        <v>.</v>
      </c>
      <c r="G11" s="25">
        <v>0</v>
      </c>
      <c r="H11" s="25">
        <v>0</v>
      </c>
      <c r="I11" s="25">
        <f t="shared" si="4"/>
        <v>0</v>
      </c>
      <c r="J11" s="26" t="str">
        <f t="shared" si="1"/>
        <v>.</v>
      </c>
      <c r="K11" s="25">
        <f>C11+G11</f>
        <v>0</v>
      </c>
      <c r="L11" s="25">
        <v>0</v>
      </c>
      <c r="M11" s="25">
        <f t="shared" si="5"/>
        <v>0</v>
      </c>
      <c r="N11" s="26" t="str">
        <f t="shared" si="2"/>
        <v>.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3"/>
        <v>0</v>
      </c>
      <c r="F12" s="26" t="str">
        <f t="shared" si="0"/>
        <v>.</v>
      </c>
      <c r="G12" s="25">
        <v>0</v>
      </c>
      <c r="H12" s="25">
        <v>0</v>
      </c>
      <c r="I12" s="25">
        <f t="shared" si="4"/>
        <v>0</v>
      </c>
      <c r="J12" s="26" t="str">
        <f t="shared" si="1"/>
        <v>.</v>
      </c>
      <c r="K12" s="25">
        <f>C12+G12</f>
        <v>0</v>
      </c>
      <c r="L12" s="25">
        <v>0</v>
      </c>
      <c r="M12" s="25">
        <f t="shared" si="5"/>
        <v>0</v>
      </c>
      <c r="N12" s="26" t="str">
        <f t="shared" si="2"/>
        <v>.</v>
      </c>
    </row>
    <row r="13" spans="1:14" ht="15" customHeight="1">
      <c r="A13" s="23"/>
      <c r="B13" s="24" t="s">
        <v>14</v>
      </c>
      <c r="C13" s="25">
        <v>9</v>
      </c>
      <c r="D13" s="25">
        <v>8</v>
      </c>
      <c r="E13" s="25">
        <f t="shared" si="3"/>
        <v>-1</v>
      </c>
      <c r="F13" s="26">
        <f t="shared" si="0"/>
        <v>-11.11111111111111</v>
      </c>
      <c r="G13" s="25">
        <v>0</v>
      </c>
      <c r="H13" s="25">
        <v>0</v>
      </c>
      <c r="I13" s="25">
        <f t="shared" si="4"/>
        <v>0</v>
      </c>
      <c r="J13" s="26" t="str">
        <f t="shared" si="1"/>
        <v>.</v>
      </c>
      <c r="K13" s="25">
        <v>9</v>
      </c>
      <c r="L13" s="25">
        <v>8</v>
      </c>
      <c r="M13" s="25">
        <f t="shared" si="5"/>
        <v>-1</v>
      </c>
      <c r="N13" s="26">
        <f t="shared" si="2"/>
        <v>-11.11111111111111</v>
      </c>
    </row>
    <row r="14" spans="1:14" ht="15" customHeight="1">
      <c r="A14" s="23"/>
      <c r="B14" s="24" t="s">
        <v>15</v>
      </c>
      <c r="C14" s="25">
        <v>46</v>
      </c>
      <c r="D14" s="25">
        <v>55</v>
      </c>
      <c r="E14" s="25">
        <f t="shared" si="3"/>
        <v>9</v>
      </c>
      <c r="F14" s="26">
        <f t="shared" si="0"/>
        <v>19.565217391304348</v>
      </c>
      <c r="G14" s="25">
        <v>3</v>
      </c>
      <c r="H14" s="25">
        <v>4</v>
      </c>
      <c r="I14" s="25">
        <f t="shared" si="4"/>
        <v>1</v>
      </c>
      <c r="J14" s="26">
        <f t="shared" si="1"/>
        <v>33.333333333333336</v>
      </c>
      <c r="K14" s="25">
        <v>49</v>
      </c>
      <c r="L14" s="25">
        <v>59</v>
      </c>
      <c r="M14" s="25">
        <f t="shared" si="5"/>
        <v>10</v>
      </c>
      <c r="N14" s="26">
        <f t="shared" si="2"/>
        <v>20.408163265306122</v>
      </c>
    </row>
    <row r="15" spans="1:14" ht="15" customHeight="1">
      <c r="A15" s="23"/>
      <c r="B15" s="24" t="s">
        <v>16</v>
      </c>
      <c r="C15" s="25">
        <v>5</v>
      </c>
      <c r="D15" s="25">
        <v>8</v>
      </c>
      <c r="E15" s="25">
        <f t="shared" si="3"/>
        <v>3</v>
      </c>
      <c r="F15" s="26">
        <f t="shared" si="0"/>
        <v>60</v>
      </c>
      <c r="G15" s="25">
        <v>0</v>
      </c>
      <c r="H15" s="25">
        <v>4</v>
      </c>
      <c r="I15" s="25">
        <f t="shared" si="4"/>
        <v>4</v>
      </c>
      <c r="J15" s="26" t="str">
        <f t="shared" si="1"/>
        <v>.</v>
      </c>
      <c r="K15" s="25">
        <v>5</v>
      </c>
      <c r="L15" s="25">
        <v>12</v>
      </c>
      <c r="M15" s="25">
        <f t="shared" si="5"/>
        <v>7</v>
      </c>
      <c r="N15" s="26">
        <f t="shared" si="2"/>
        <v>140</v>
      </c>
    </row>
    <row r="16" spans="1:14" ht="15" customHeight="1">
      <c r="A16" s="23"/>
      <c r="B16" s="24" t="s">
        <v>17</v>
      </c>
      <c r="C16" s="25">
        <v>64</v>
      </c>
      <c r="D16" s="25">
        <v>54</v>
      </c>
      <c r="E16" s="25">
        <f t="shared" si="3"/>
        <v>-10</v>
      </c>
      <c r="F16" s="26">
        <f t="shared" si="0"/>
        <v>-15.625</v>
      </c>
      <c r="G16" s="25">
        <v>2</v>
      </c>
      <c r="H16" s="25">
        <v>4</v>
      </c>
      <c r="I16" s="25">
        <f t="shared" si="4"/>
        <v>2</v>
      </c>
      <c r="J16" s="26">
        <f t="shared" si="1"/>
        <v>100</v>
      </c>
      <c r="K16" s="25">
        <v>66</v>
      </c>
      <c r="L16" s="25">
        <v>58</v>
      </c>
      <c r="M16" s="25">
        <f t="shared" si="5"/>
        <v>-8</v>
      </c>
      <c r="N16" s="26">
        <f t="shared" si="2"/>
        <v>-12.121212121212121</v>
      </c>
    </row>
    <row r="17" spans="1:14" ht="15" customHeight="1">
      <c r="A17" s="23"/>
      <c r="B17" s="24" t="s">
        <v>18</v>
      </c>
      <c r="C17" s="25">
        <v>14</v>
      </c>
      <c r="D17" s="25">
        <v>19</v>
      </c>
      <c r="E17" s="25">
        <f t="shared" si="3"/>
        <v>5</v>
      </c>
      <c r="F17" s="26">
        <f t="shared" si="0"/>
        <v>35.714285714285715</v>
      </c>
      <c r="G17" s="25">
        <v>0</v>
      </c>
      <c r="H17" s="25">
        <v>0</v>
      </c>
      <c r="I17" s="25">
        <f t="shared" si="4"/>
        <v>0</v>
      </c>
      <c r="J17" s="26" t="str">
        <f t="shared" si="1"/>
        <v>.</v>
      </c>
      <c r="K17" s="25">
        <v>14</v>
      </c>
      <c r="L17" s="25">
        <v>19</v>
      </c>
      <c r="M17" s="25">
        <f t="shared" si="5"/>
        <v>5</v>
      </c>
      <c r="N17" s="26">
        <f t="shared" si="2"/>
        <v>35.714285714285715</v>
      </c>
    </row>
    <row r="18" spans="1:14" ht="15" customHeight="1">
      <c r="A18" s="23"/>
      <c r="B18" s="24" t="s">
        <v>19</v>
      </c>
      <c r="C18" s="25">
        <v>24</v>
      </c>
      <c r="D18" s="25">
        <v>9</v>
      </c>
      <c r="E18" s="25">
        <f t="shared" si="3"/>
        <v>-15</v>
      </c>
      <c r="F18" s="26">
        <f t="shared" si="0"/>
        <v>-62.5</v>
      </c>
      <c r="G18" s="25">
        <v>2</v>
      </c>
      <c r="H18" s="25">
        <v>2</v>
      </c>
      <c r="I18" s="25">
        <f t="shared" si="4"/>
        <v>0</v>
      </c>
      <c r="J18" s="26">
        <f t="shared" si="1"/>
        <v>0</v>
      </c>
      <c r="K18" s="25">
        <v>26</v>
      </c>
      <c r="L18" s="25">
        <v>11</v>
      </c>
      <c r="M18" s="25">
        <f t="shared" si="5"/>
        <v>-15</v>
      </c>
      <c r="N18" s="26">
        <f t="shared" si="2"/>
        <v>-57.69230769230769</v>
      </c>
    </row>
    <row r="19" spans="1:14" s="31" customFormat="1" ht="15" customHeight="1">
      <c r="A19" s="27"/>
      <c r="B19" s="28" t="s">
        <v>20</v>
      </c>
      <c r="C19" s="29">
        <f>SUM(C6:C18)</f>
        <v>1664</v>
      </c>
      <c r="D19" s="29">
        <f>SUM(D6:D18)</f>
        <v>1460</v>
      </c>
      <c r="E19" s="29">
        <f t="shared" si="3"/>
        <v>-204</v>
      </c>
      <c r="F19" s="30">
        <f t="shared" si="0"/>
        <v>-12.259615384615385</v>
      </c>
      <c r="G19" s="29">
        <f>SUM(G6:G18)</f>
        <v>207</v>
      </c>
      <c r="H19" s="29">
        <f>SUM(H6:H18)</f>
        <v>193</v>
      </c>
      <c r="I19" s="29">
        <f t="shared" si="4"/>
        <v>-14</v>
      </c>
      <c r="J19" s="30">
        <f t="shared" si="1"/>
        <v>-6.763285024154589</v>
      </c>
      <c r="K19" s="29">
        <f>SUM(K6:K18)</f>
        <v>1871</v>
      </c>
      <c r="L19" s="29">
        <f>SUM(L6:L18)</f>
        <v>1653</v>
      </c>
      <c r="M19" s="29">
        <f t="shared" si="5"/>
        <v>-218</v>
      </c>
      <c r="N19" s="30">
        <f t="shared" si="2"/>
        <v>-11.651523249599144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sheetProtection/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16.12.2009&amp;ROffenbach</oddHeader>
    <oddFooter>&amp;R&amp;10Tabelle 52.2</oddFooter>
  </headerFooter>
  <legacyDrawing r:id="rId2"/>
  <oleObjects>
    <oleObject progId="Word.Document.8" shapeId="16372512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2:N24"/>
  <sheetViews>
    <sheetView zoomScaleSheetLayoutView="100" zoomScalePageLayoutView="0" workbookViewId="0" topLeftCell="A1">
      <selection activeCell="A18" sqref="A18"/>
    </sheetView>
  </sheetViews>
  <sheetFormatPr defaultColWidth="10.125" defaultRowHeight="14.25"/>
  <cols>
    <col min="1" max="1" width="1.12109375" style="1" customWidth="1"/>
    <col min="2" max="2" width="23.125" style="1" customWidth="1"/>
    <col min="3" max="4" width="7.50390625" style="2" customWidth="1"/>
    <col min="5" max="5" width="7.50390625" style="3" customWidth="1"/>
    <col min="6" max="6" width="5.50390625" style="3" customWidth="1"/>
    <col min="7" max="8" width="7.50390625" style="2" customWidth="1"/>
    <col min="9" max="9" width="7.50390625" style="3" customWidth="1"/>
    <col min="10" max="10" width="5.50390625" style="3" customWidth="1"/>
    <col min="11" max="12" width="7.50390625" style="4" customWidth="1"/>
    <col min="13" max="13" width="7.50390625" style="3" customWidth="1"/>
    <col min="14" max="14" width="5.50390625" style="5" customWidth="1"/>
    <col min="15" max="16384" width="10.125" style="5" customWidth="1"/>
  </cols>
  <sheetData>
    <row r="1" ht="45.75" customHeight="1"/>
    <row r="2" spans="1:14" s="9" customFormat="1" ht="49.5" customHeight="1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2008</v>
      </c>
      <c r="D4" s="16" t="s">
        <v>23</v>
      </c>
      <c r="E4" s="17" t="s">
        <v>4</v>
      </c>
      <c r="F4" s="18"/>
      <c r="G4" s="16">
        <v>2008</v>
      </c>
      <c r="H4" s="16" t="s">
        <v>23</v>
      </c>
      <c r="I4" s="17" t="s">
        <v>4</v>
      </c>
      <c r="J4" s="18"/>
      <c r="K4" s="16">
        <v>2008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1392</v>
      </c>
      <c r="D6" s="25">
        <v>1277</v>
      </c>
      <c r="E6" s="25">
        <f>D6-C6</f>
        <v>-115</v>
      </c>
      <c r="F6" s="26">
        <f>IF(C6&lt;&gt;0,E6*100/C6,".")</f>
        <v>-8.261494252873563</v>
      </c>
      <c r="G6" s="25">
        <v>222</v>
      </c>
      <c r="H6" s="25">
        <v>191</v>
      </c>
      <c r="I6" s="25">
        <f>H6-G6</f>
        <v>-31</v>
      </c>
      <c r="J6" s="26">
        <f>IF(G6&lt;&gt;0,I6*100/G6,".")</f>
        <v>-13.963963963963964</v>
      </c>
      <c r="K6" s="25">
        <v>1614</v>
      </c>
      <c r="L6" s="25">
        <v>1468</v>
      </c>
      <c r="M6" s="25">
        <f>L6-K6</f>
        <v>-146</v>
      </c>
      <c r="N6" s="26">
        <f>IF(K6&lt;&gt;0,M6*100/K6,".")</f>
        <v>-9.045848822800496</v>
      </c>
    </row>
    <row r="7" spans="1:14" ht="15" customHeight="1">
      <c r="A7" s="23"/>
      <c r="B7" s="24" t="s">
        <v>8</v>
      </c>
      <c r="C7" s="25">
        <v>490</v>
      </c>
      <c r="D7" s="25">
        <v>447</v>
      </c>
      <c r="E7" s="25">
        <f>D7-C7</f>
        <v>-43</v>
      </c>
      <c r="F7" s="26">
        <f aca="true" t="shared" si="0" ref="F7:F19">IF(C7&lt;&gt;0,E7*100/C7,".")</f>
        <v>-8.775510204081632</v>
      </c>
      <c r="G7" s="25">
        <v>99</v>
      </c>
      <c r="H7" s="25">
        <v>85</v>
      </c>
      <c r="I7" s="25">
        <f>H7-G7</f>
        <v>-14</v>
      </c>
      <c r="J7" s="26">
        <f aca="true" t="shared" si="1" ref="J7:J19">IF(G7&lt;&gt;0,I7*100/G7,".")</f>
        <v>-14.141414141414142</v>
      </c>
      <c r="K7" s="25">
        <v>589</v>
      </c>
      <c r="L7" s="25">
        <v>532</v>
      </c>
      <c r="M7" s="25">
        <f>L7-K7</f>
        <v>-57</v>
      </c>
      <c r="N7" s="26">
        <f aca="true" t="shared" si="2" ref="N7:N19">IF(K7&lt;&gt;0,M7*100/K7,".")</f>
        <v>-9.67741935483871</v>
      </c>
    </row>
    <row r="8" spans="1:14" ht="15" customHeight="1">
      <c r="A8" s="23"/>
      <c r="B8" s="24" t="s">
        <v>9</v>
      </c>
      <c r="C8" s="25">
        <v>50</v>
      </c>
      <c r="D8" s="25">
        <v>36</v>
      </c>
      <c r="E8" s="25">
        <f aca="true" t="shared" si="3" ref="E8:E19">D8-C8</f>
        <v>-14</v>
      </c>
      <c r="F8" s="26">
        <f t="shared" si="0"/>
        <v>-28</v>
      </c>
      <c r="G8" s="25">
        <v>0</v>
      </c>
      <c r="H8" s="25">
        <v>1</v>
      </c>
      <c r="I8" s="25">
        <f aca="true" t="shared" si="4" ref="I8:I19">H8-G8</f>
        <v>1</v>
      </c>
      <c r="J8" s="26" t="str">
        <f t="shared" si="1"/>
        <v>.</v>
      </c>
      <c r="K8" s="25">
        <v>50</v>
      </c>
      <c r="L8" s="25">
        <v>37</v>
      </c>
      <c r="M8" s="25">
        <f aca="true" t="shared" si="5" ref="M8:M19">L8-K8</f>
        <v>-13</v>
      </c>
      <c r="N8" s="26">
        <f t="shared" si="2"/>
        <v>-26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3"/>
        <v>0</v>
      </c>
      <c r="F9" s="26" t="str">
        <f t="shared" si="0"/>
        <v>.</v>
      </c>
      <c r="G9" s="25">
        <v>0</v>
      </c>
      <c r="H9" s="25">
        <v>0</v>
      </c>
      <c r="I9" s="25">
        <f t="shared" si="4"/>
        <v>0</v>
      </c>
      <c r="J9" s="26" t="str">
        <f t="shared" si="1"/>
        <v>.</v>
      </c>
      <c r="K9" s="25">
        <v>0</v>
      </c>
      <c r="L9" s="25">
        <v>0</v>
      </c>
      <c r="M9" s="25">
        <f t="shared" si="5"/>
        <v>0</v>
      </c>
      <c r="N9" s="26" t="str">
        <f t="shared" si="2"/>
        <v>.</v>
      </c>
    </row>
    <row r="10" spans="1:14" ht="15" customHeight="1">
      <c r="A10" s="23"/>
      <c r="B10" s="24" t="s">
        <v>11</v>
      </c>
      <c r="C10" s="25">
        <v>35</v>
      </c>
      <c r="D10" s="25">
        <v>31</v>
      </c>
      <c r="E10" s="25">
        <f t="shared" si="3"/>
        <v>-4</v>
      </c>
      <c r="F10" s="26">
        <f t="shared" si="0"/>
        <v>-11.428571428571429</v>
      </c>
      <c r="G10" s="25">
        <v>6</v>
      </c>
      <c r="H10" s="25">
        <v>7</v>
      </c>
      <c r="I10" s="25">
        <f t="shared" si="4"/>
        <v>1</v>
      </c>
      <c r="J10" s="26">
        <f t="shared" si="1"/>
        <v>16.666666666666668</v>
      </c>
      <c r="K10" s="25">
        <v>41</v>
      </c>
      <c r="L10" s="25">
        <v>38</v>
      </c>
      <c r="M10" s="25">
        <f t="shared" si="5"/>
        <v>-3</v>
      </c>
      <c r="N10" s="26">
        <f t="shared" si="2"/>
        <v>-7.317073170731708</v>
      </c>
    </row>
    <row r="11" spans="1:14" ht="15" customHeight="1">
      <c r="A11" s="23"/>
      <c r="B11" s="24" t="s">
        <v>12</v>
      </c>
      <c r="C11" s="25">
        <v>12</v>
      </c>
      <c r="D11" s="25">
        <v>0</v>
      </c>
      <c r="E11" s="25">
        <f t="shared" si="3"/>
        <v>-12</v>
      </c>
      <c r="F11" s="26">
        <f t="shared" si="0"/>
        <v>-100</v>
      </c>
      <c r="G11" s="25">
        <v>2</v>
      </c>
      <c r="H11" s="25">
        <v>0</v>
      </c>
      <c r="I11" s="25">
        <f t="shared" si="4"/>
        <v>-2</v>
      </c>
      <c r="J11" s="26">
        <f t="shared" si="1"/>
        <v>-100</v>
      </c>
      <c r="K11" s="25">
        <v>14</v>
      </c>
      <c r="L11" s="25">
        <v>0</v>
      </c>
      <c r="M11" s="25">
        <f t="shared" si="5"/>
        <v>-14</v>
      </c>
      <c r="N11" s="26">
        <f t="shared" si="2"/>
        <v>-100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3"/>
        <v>0</v>
      </c>
      <c r="F12" s="26" t="str">
        <f t="shared" si="0"/>
        <v>.</v>
      </c>
      <c r="G12" s="25">
        <v>0</v>
      </c>
      <c r="H12" s="25">
        <v>0</v>
      </c>
      <c r="I12" s="25">
        <f t="shared" si="4"/>
        <v>0</v>
      </c>
      <c r="J12" s="26" t="str">
        <f t="shared" si="1"/>
        <v>.</v>
      </c>
      <c r="K12" s="25">
        <f>C12+G12</f>
        <v>0</v>
      </c>
      <c r="L12" s="25">
        <v>0</v>
      </c>
      <c r="M12" s="25">
        <f t="shared" si="5"/>
        <v>0</v>
      </c>
      <c r="N12" s="26" t="str">
        <f t="shared" si="2"/>
        <v>.</v>
      </c>
    </row>
    <row r="13" spans="1:14" ht="15" customHeight="1">
      <c r="A13" s="23"/>
      <c r="B13" s="24" t="s">
        <v>14</v>
      </c>
      <c r="C13" s="25">
        <v>7</v>
      </c>
      <c r="D13" s="25">
        <v>8</v>
      </c>
      <c r="E13" s="25">
        <f t="shared" si="3"/>
        <v>1</v>
      </c>
      <c r="F13" s="26">
        <f t="shared" si="0"/>
        <v>14.285714285714286</v>
      </c>
      <c r="G13" s="25">
        <v>0</v>
      </c>
      <c r="H13" s="25">
        <v>1</v>
      </c>
      <c r="I13" s="25">
        <f t="shared" si="4"/>
        <v>1</v>
      </c>
      <c r="J13" s="26" t="str">
        <f t="shared" si="1"/>
        <v>.</v>
      </c>
      <c r="K13" s="25">
        <v>7</v>
      </c>
      <c r="L13" s="25">
        <v>9</v>
      </c>
      <c r="M13" s="25">
        <f t="shared" si="5"/>
        <v>2</v>
      </c>
      <c r="N13" s="26">
        <f t="shared" si="2"/>
        <v>28.571428571428573</v>
      </c>
    </row>
    <row r="14" spans="1:14" ht="15" customHeight="1">
      <c r="A14" s="23"/>
      <c r="B14" s="24" t="s">
        <v>15</v>
      </c>
      <c r="C14" s="25">
        <v>58</v>
      </c>
      <c r="D14" s="25">
        <v>47</v>
      </c>
      <c r="E14" s="25">
        <f t="shared" si="3"/>
        <v>-11</v>
      </c>
      <c r="F14" s="26">
        <f t="shared" si="0"/>
        <v>-18.96551724137931</v>
      </c>
      <c r="G14" s="25">
        <v>1</v>
      </c>
      <c r="H14" s="25">
        <v>1</v>
      </c>
      <c r="I14" s="25">
        <f t="shared" si="4"/>
        <v>0</v>
      </c>
      <c r="J14" s="26">
        <f t="shared" si="1"/>
        <v>0</v>
      </c>
      <c r="K14" s="25">
        <v>59</v>
      </c>
      <c r="L14" s="25">
        <v>48</v>
      </c>
      <c r="M14" s="25">
        <f t="shared" si="5"/>
        <v>-11</v>
      </c>
      <c r="N14" s="26">
        <f t="shared" si="2"/>
        <v>-18.64406779661017</v>
      </c>
    </row>
    <row r="15" spans="1:14" ht="15" customHeight="1">
      <c r="A15" s="23"/>
      <c r="B15" s="24" t="s">
        <v>16</v>
      </c>
      <c r="C15" s="25">
        <v>1</v>
      </c>
      <c r="D15" s="25">
        <v>3</v>
      </c>
      <c r="E15" s="25">
        <f t="shared" si="3"/>
        <v>2</v>
      </c>
      <c r="F15" s="26">
        <f t="shared" si="0"/>
        <v>200</v>
      </c>
      <c r="G15" s="25">
        <v>0</v>
      </c>
      <c r="H15" s="25">
        <v>2</v>
      </c>
      <c r="I15" s="25">
        <f t="shared" si="4"/>
        <v>2</v>
      </c>
      <c r="J15" s="26" t="str">
        <f t="shared" si="1"/>
        <v>.</v>
      </c>
      <c r="K15" s="25">
        <v>1</v>
      </c>
      <c r="L15" s="25">
        <v>5</v>
      </c>
      <c r="M15" s="25">
        <f t="shared" si="5"/>
        <v>4</v>
      </c>
      <c r="N15" s="26">
        <f t="shared" si="2"/>
        <v>400</v>
      </c>
    </row>
    <row r="16" spans="1:14" ht="15" customHeight="1">
      <c r="A16" s="23"/>
      <c r="B16" s="24" t="s">
        <v>17</v>
      </c>
      <c r="C16" s="25">
        <v>36</v>
      </c>
      <c r="D16" s="25">
        <v>48</v>
      </c>
      <c r="E16" s="25">
        <f t="shared" si="3"/>
        <v>12</v>
      </c>
      <c r="F16" s="26">
        <f t="shared" si="0"/>
        <v>33.333333333333336</v>
      </c>
      <c r="G16" s="25">
        <v>1</v>
      </c>
      <c r="H16" s="25">
        <v>3</v>
      </c>
      <c r="I16" s="25">
        <f t="shared" si="4"/>
        <v>2</v>
      </c>
      <c r="J16" s="26">
        <f t="shared" si="1"/>
        <v>200</v>
      </c>
      <c r="K16" s="25">
        <v>37</v>
      </c>
      <c r="L16" s="25">
        <v>51</v>
      </c>
      <c r="M16" s="25">
        <f t="shared" si="5"/>
        <v>14</v>
      </c>
      <c r="N16" s="26">
        <f t="shared" si="2"/>
        <v>37.83783783783784</v>
      </c>
    </row>
    <row r="17" spans="1:14" ht="15" customHeight="1">
      <c r="A17" s="23"/>
      <c r="B17" s="24" t="s">
        <v>18</v>
      </c>
      <c r="C17" s="25">
        <v>20</v>
      </c>
      <c r="D17" s="25">
        <v>18</v>
      </c>
      <c r="E17" s="25">
        <f t="shared" si="3"/>
        <v>-2</v>
      </c>
      <c r="F17" s="26">
        <f t="shared" si="0"/>
        <v>-10</v>
      </c>
      <c r="G17" s="25">
        <v>0</v>
      </c>
      <c r="H17" s="25">
        <v>1</v>
      </c>
      <c r="I17" s="25">
        <f t="shared" si="4"/>
        <v>1</v>
      </c>
      <c r="J17" s="26" t="str">
        <f t="shared" si="1"/>
        <v>.</v>
      </c>
      <c r="K17" s="25">
        <v>20</v>
      </c>
      <c r="L17" s="25">
        <v>19</v>
      </c>
      <c r="M17" s="25">
        <f t="shared" si="5"/>
        <v>-1</v>
      </c>
      <c r="N17" s="26">
        <f t="shared" si="2"/>
        <v>-5</v>
      </c>
    </row>
    <row r="18" spans="1:14" ht="15" customHeight="1">
      <c r="A18" s="23"/>
      <c r="B18" s="24" t="s">
        <v>19</v>
      </c>
      <c r="C18" s="25">
        <v>17</v>
      </c>
      <c r="D18" s="25">
        <v>17</v>
      </c>
      <c r="E18" s="25">
        <f t="shared" si="3"/>
        <v>0</v>
      </c>
      <c r="F18" s="26">
        <f t="shared" si="0"/>
        <v>0</v>
      </c>
      <c r="G18" s="25">
        <v>1</v>
      </c>
      <c r="H18" s="25">
        <v>2</v>
      </c>
      <c r="I18" s="25">
        <f t="shared" si="4"/>
        <v>1</v>
      </c>
      <c r="J18" s="26">
        <f t="shared" si="1"/>
        <v>100</v>
      </c>
      <c r="K18" s="25">
        <v>18</v>
      </c>
      <c r="L18" s="25">
        <v>19</v>
      </c>
      <c r="M18" s="25">
        <f t="shared" si="5"/>
        <v>1</v>
      </c>
      <c r="N18" s="26">
        <f t="shared" si="2"/>
        <v>5.555555555555555</v>
      </c>
    </row>
    <row r="19" spans="1:14" s="31" customFormat="1" ht="15" customHeight="1">
      <c r="A19" s="27"/>
      <c r="B19" s="28" t="s">
        <v>20</v>
      </c>
      <c r="C19" s="29">
        <f>SUM(C6:C18)</f>
        <v>2118</v>
      </c>
      <c r="D19" s="29">
        <f>SUM(D6:D18)</f>
        <v>1932</v>
      </c>
      <c r="E19" s="29">
        <f t="shared" si="3"/>
        <v>-186</v>
      </c>
      <c r="F19" s="30">
        <f t="shared" si="0"/>
        <v>-8.78186968838527</v>
      </c>
      <c r="G19" s="29">
        <f>SUM(G6:G18)</f>
        <v>332</v>
      </c>
      <c r="H19" s="29">
        <f>SUM(H6:H18)</f>
        <v>294</v>
      </c>
      <c r="I19" s="29">
        <f t="shared" si="4"/>
        <v>-38</v>
      </c>
      <c r="J19" s="30">
        <f t="shared" si="1"/>
        <v>-11.44578313253012</v>
      </c>
      <c r="K19" s="29">
        <f>SUM(K6:K18)</f>
        <v>2450</v>
      </c>
      <c r="L19" s="29">
        <f>SUM(L6:L18)</f>
        <v>2226</v>
      </c>
      <c r="M19" s="29">
        <f t="shared" si="5"/>
        <v>-224</v>
      </c>
      <c r="N19" s="30">
        <f t="shared" si="2"/>
        <v>-9.142857142857142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sheetProtection/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16.12.2009&amp;RWetzlar</oddHeader>
    <oddFooter>&amp;R&amp;10Tabelle 52.2</oddFooter>
  </headerFooter>
  <legacyDrawing r:id="rId2"/>
  <oleObjects>
    <oleObject progId="Word.Document.8" shapeId="16372511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2:N24"/>
  <sheetViews>
    <sheetView zoomScaleSheetLayoutView="100" zoomScalePageLayoutView="0" workbookViewId="0" topLeftCell="A1">
      <selection activeCell="A18" sqref="A18"/>
    </sheetView>
  </sheetViews>
  <sheetFormatPr defaultColWidth="10.125" defaultRowHeight="14.25"/>
  <cols>
    <col min="1" max="1" width="1.12109375" style="1" customWidth="1"/>
    <col min="2" max="2" width="23.125" style="1" customWidth="1"/>
    <col min="3" max="4" width="7.50390625" style="2" customWidth="1"/>
    <col min="5" max="5" width="7.50390625" style="3" customWidth="1"/>
    <col min="6" max="6" width="5.50390625" style="3" customWidth="1"/>
    <col min="7" max="8" width="7.50390625" style="2" customWidth="1"/>
    <col min="9" max="9" width="7.50390625" style="3" customWidth="1"/>
    <col min="10" max="10" width="5.50390625" style="3" customWidth="1"/>
    <col min="11" max="12" width="7.50390625" style="4" customWidth="1"/>
    <col min="13" max="13" width="7.50390625" style="3" customWidth="1"/>
    <col min="14" max="14" width="5.50390625" style="5" customWidth="1"/>
    <col min="15" max="16384" width="10.125" style="5" customWidth="1"/>
  </cols>
  <sheetData>
    <row r="1" ht="45.75" customHeight="1"/>
    <row r="2" spans="1:14" s="9" customFormat="1" ht="49.5" customHeight="1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2008</v>
      </c>
      <c r="D4" s="16" t="s">
        <v>23</v>
      </c>
      <c r="E4" s="17" t="s">
        <v>4</v>
      </c>
      <c r="F4" s="18"/>
      <c r="G4" s="16">
        <v>2008</v>
      </c>
      <c r="H4" s="16" t="s">
        <v>23</v>
      </c>
      <c r="I4" s="17" t="s">
        <v>4</v>
      </c>
      <c r="J4" s="18"/>
      <c r="K4" s="16">
        <v>2008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1747</v>
      </c>
      <c r="D6" s="25">
        <v>1549</v>
      </c>
      <c r="E6" s="25">
        <f>D6-C6</f>
        <v>-198</v>
      </c>
      <c r="F6" s="26">
        <f>IF(C6&lt;&gt;0,E6*100/C6,".")</f>
        <v>-11.333714939896966</v>
      </c>
      <c r="G6" s="25">
        <v>227</v>
      </c>
      <c r="H6" s="25">
        <v>223</v>
      </c>
      <c r="I6" s="25">
        <f>H6-G6</f>
        <v>-4</v>
      </c>
      <c r="J6" s="26">
        <f>IF(G6&lt;&gt;0,I6*100/G6,".")</f>
        <v>-1.7621145374449338</v>
      </c>
      <c r="K6" s="25">
        <v>1974</v>
      </c>
      <c r="L6" s="25">
        <v>1772</v>
      </c>
      <c r="M6" s="25">
        <f>L6-K6</f>
        <v>-202</v>
      </c>
      <c r="N6" s="26">
        <f>IF(K6&lt;&gt;0,M6*100/K6,".")</f>
        <v>-10.233029381965553</v>
      </c>
    </row>
    <row r="7" spans="1:14" ht="15" customHeight="1">
      <c r="A7" s="23"/>
      <c r="B7" s="24" t="s">
        <v>8</v>
      </c>
      <c r="C7" s="25">
        <v>705</v>
      </c>
      <c r="D7" s="25">
        <v>668</v>
      </c>
      <c r="E7" s="25">
        <f>D7-C7</f>
        <v>-37</v>
      </c>
      <c r="F7" s="26">
        <f aca="true" t="shared" si="0" ref="F7:F19">IF(C7&lt;&gt;0,E7*100/C7,".")</f>
        <v>-5.24822695035461</v>
      </c>
      <c r="G7" s="25">
        <v>135</v>
      </c>
      <c r="H7" s="25">
        <v>154</v>
      </c>
      <c r="I7" s="25">
        <f>H7-G7</f>
        <v>19</v>
      </c>
      <c r="J7" s="26">
        <f aca="true" t="shared" si="1" ref="J7:J19">IF(G7&lt;&gt;0,I7*100/G7,".")</f>
        <v>14.074074074074074</v>
      </c>
      <c r="K7" s="25">
        <v>840</v>
      </c>
      <c r="L7" s="25">
        <v>822</v>
      </c>
      <c r="M7" s="25">
        <f>L7-K7</f>
        <v>-18</v>
      </c>
      <c r="N7" s="26">
        <f aca="true" t="shared" si="2" ref="N7:N19">IF(K7&lt;&gt;0,M7*100/K7,".")</f>
        <v>-2.142857142857143</v>
      </c>
    </row>
    <row r="8" spans="1:14" ht="15" customHeight="1">
      <c r="A8" s="23"/>
      <c r="B8" s="24" t="s">
        <v>9</v>
      </c>
      <c r="C8" s="25">
        <v>141</v>
      </c>
      <c r="D8" s="25">
        <v>129</v>
      </c>
      <c r="E8" s="25">
        <f aca="true" t="shared" si="3" ref="E8:E19">D8-C8</f>
        <v>-12</v>
      </c>
      <c r="F8" s="26">
        <f t="shared" si="0"/>
        <v>-8.51063829787234</v>
      </c>
      <c r="G8" s="25">
        <v>2</v>
      </c>
      <c r="H8" s="25">
        <v>10</v>
      </c>
      <c r="I8" s="25">
        <f aca="true" t="shared" si="4" ref="I8:I19">H8-G8</f>
        <v>8</v>
      </c>
      <c r="J8" s="26">
        <f t="shared" si="1"/>
        <v>400</v>
      </c>
      <c r="K8" s="25">
        <v>143</v>
      </c>
      <c r="L8" s="25">
        <v>139</v>
      </c>
      <c r="M8" s="25">
        <f aca="true" t="shared" si="5" ref="M8:M19">L8-K8</f>
        <v>-4</v>
      </c>
      <c r="N8" s="26">
        <f t="shared" si="2"/>
        <v>-2.797202797202797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3"/>
        <v>0</v>
      </c>
      <c r="F9" s="26" t="str">
        <f t="shared" si="0"/>
        <v>.</v>
      </c>
      <c r="G9" s="25">
        <v>0</v>
      </c>
      <c r="H9" s="25">
        <v>0</v>
      </c>
      <c r="I9" s="25">
        <f t="shared" si="4"/>
        <v>0</v>
      </c>
      <c r="J9" s="26" t="str">
        <f t="shared" si="1"/>
        <v>.</v>
      </c>
      <c r="K9" s="25">
        <v>0</v>
      </c>
      <c r="L9" s="25">
        <v>0</v>
      </c>
      <c r="M9" s="25">
        <f t="shared" si="5"/>
        <v>0</v>
      </c>
      <c r="N9" s="26" t="str">
        <f t="shared" si="2"/>
        <v>.</v>
      </c>
    </row>
    <row r="10" spans="1:14" ht="15" customHeight="1">
      <c r="A10" s="23"/>
      <c r="B10" s="24" t="s">
        <v>11</v>
      </c>
      <c r="C10" s="25">
        <v>89</v>
      </c>
      <c r="D10" s="25">
        <v>67</v>
      </c>
      <c r="E10" s="25">
        <f t="shared" si="3"/>
        <v>-22</v>
      </c>
      <c r="F10" s="26">
        <f t="shared" si="0"/>
        <v>-24.719101123595507</v>
      </c>
      <c r="G10" s="25">
        <v>15</v>
      </c>
      <c r="H10" s="25">
        <v>20</v>
      </c>
      <c r="I10" s="25">
        <f t="shared" si="4"/>
        <v>5</v>
      </c>
      <c r="J10" s="26">
        <f t="shared" si="1"/>
        <v>33.333333333333336</v>
      </c>
      <c r="K10" s="25">
        <v>104</v>
      </c>
      <c r="L10" s="25">
        <v>87</v>
      </c>
      <c r="M10" s="25">
        <f t="shared" si="5"/>
        <v>-17</v>
      </c>
      <c r="N10" s="26">
        <f t="shared" si="2"/>
        <v>-16.346153846153847</v>
      </c>
    </row>
    <row r="11" spans="1:14" ht="15" customHeight="1">
      <c r="A11" s="23"/>
      <c r="B11" s="24" t="s">
        <v>12</v>
      </c>
      <c r="C11" s="25">
        <v>0</v>
      </c>
      <c r="D11" s="25">
        <v>0</v>
      </c>
      <c r="E11" s="25">
        <f t="shared" si="3"/>
        <v>0</v>
      </c>
      <c r="F11" s="26" t="str">
        <f t="shared" si="0"/>
        <v>.</v>
      </c>
      <c r="G11" s="25">
        <v>0</v>
      </c>
      <c r="H11" s="25">
        <v>0</v>
      </c>
      <c r="I11" s="25">
        <f t="shared" si="4"/>
        <v>0</v>
      </c>
      <c r="J11" s="26" t="str">
        <f t="shared" si="1"/>
        <v>.</v>
      </c>
      <c r="K11" s="25">
        <f>C11+G11</f>
        <v>0</v>
      </c>
      <c r="L11" s="25">
        <v>0</v>
      </c>
      <c r="M11" s="25">
        <f t="shared" si="5"/>
        <v>0</v>
      </c>
      <c r="N11" s="26" t="str">
        <f t="shared" si="2"/>
        <v>.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3"/>
        <v>0</v>
      </c>
      <c r="F12" s="26" t="str">
        <f t="shared" si="0"/>
        <v>.</v>
      </c>
      <c r="G12" s="25">
        <v>0</v>
      </c>
      <c r="H12" s="25">
        <v>0</v>
      </c>
      <c r="I12" s="25">
        <f t="shared" si="4"/>
        <v>0</v>
      </c>
      <c r="J12" s="26" t="str">
        <f t="shared" si="1"/>
        <v>.</v>
      </c>
      <c r="K12" s="25">
        <f>C12+G12</f>
        <v>0</v>
      </c>
      <c r="L12" s="25">
        <v>0</v>
      </c>
      <c r="M12" s="25">
        <f t="shared" si="5"/>
        <v>0</v>
      </c>
      <c r="N12" s="26" t="str">
        <f t="shared" si="2"/>
        <v>.</v>
      </c>
    </row>
    <row r="13" spans="1:14" ht="15" customHeight="1">
      <c r="A13" s="23"/>
      <c r="B13" s="24" t="s">
        <v>14</v>
      </c>
      <c r="C13" s="25">
        <v>15</v>
      </c>
      <c r="D13" s="25">
        <v>12</v>
      </c>
      <c r="E13" s="25">
        <f t="shared" si="3"/>
        <v>-3</v>
      </c>
      <c r="F13" s="26">
        <f t="shared" si="0"/>
        <v>-20</v>
      </c>
      <c r="G13" s="25">
        <v>1</v>
      </c>
      <c r="H13" s="25">
        <v>0</v>
      </c>
      <c r="I13" s="25">
        <f t="shared" si="4"/>
        <v>-1</v>
      </c>
      <c r="J13" s="26">
        <f t="shared" si="1"/>
        <v>-100</v>
      </c>
      <c r="K13" s="25">
        <v>16</v>
      </c>
      <c r="L13" s="25">
        <v>12</v>
      </c>
      <c r="M13" s="25">
        <f t="shared" si="5"/>
        <v>-4</v>
      </c>
      <c r="N13" s="26">
        <f t="shared" si="2"/>
        <v>-25</v>
      </c>
    </row>
    <row r="14" spans="1:14" ht="15" customHeight="1">
      <c r="A14" s="23"/>
      <c r="B14" s="24" t="s">
        <v>15</v>
      </c>
      <c r="C14" s="25">
        <v>87</v>
      </c>
      <c r="D14" s="25">
        <v>87</v>
      </c>
      <c r="E14" s="25">
        <f t="shared" si="3"/>
        <v>0</v>
      </c>
      <c r="F14" s="26">
        <f t="shared" si="0"/>
        <v>0</v>
      </c>
      <c r="G14" s="25">
        <v>5</v>
      </c>
      <c r="H14" s="25">
        <v>4</v>
      </c>
      <c r="I14" s="25">
        <f t="shared" si="4"/>
        <v>-1</v>
      </c>
      <c r="J14" s="26">
        <f t="shared" si="1"/>
        <v>-20</v>
      </c>
      <c r="K14" s="25">
        <v>92</v>
      </c>
      <c r="L14" s="25">
        <v>91</v>
      </c>
      <c r="M14" s="25">
        <f t="shared" si="5"/>
        <v>-1</v>
      </c>
      <c r="N14" s="26">
        <f t="shared" si="2"/>
        <v>-1.0869565217391304</v>
      </c>
    </row>
    <row r="15" spans="1:14" ht="15" customHeight="1">
      <c r="A15" s="23"/>
      <c r="B15" s="24" t="s">
        <v>16</v>
      </c>
      <c r="C15" s="25">
        <v>13</v>
      </c>
      <c r="D15" s="25">
        <v>5</v>
      </c>
      <c r="E15" s="25">
        <f t="shared" si="3"/>
        <v>-8</v>
      </c>
      <c r="F15" s="26">
        <f t="shared" si="0"/>
        <v>-61.53846153846154</v>
      </c>
      <c r="G15" s="25">
        <v>4</v>
      </c>
      <c r="H15" s="25">
        <v>3</v>
      </c>
      <c r="I15" s="25">
        <f t="shared" si="4"/>
        <v>-1</v>
      </c>
      <c r="J15" s="26">
        <f t="shared" si="1"/>
        <v>-25</v>
      </c>
      <c r="K15" s="25">
        <v>17</v>
      </c>
      <c r="L15" s="25">
        <v>8</v>
      </c>
      <c r="M15" s="25">
        <f t="shared" si="5"/>
        <v>-9</v>
      </c>
      <c r="N15" s="26">
        <f t="shared" si="2"/>
        <v>-52.94117647058823</v>
      </c>
    </row>
    <row r="16" spans="1:14" ht="15" customHeight="1">
      <c r="A16" s="23"/>
      <c r="B16" s="24" t="s">
        <v>17</v>
      </c>
      <c r="C16" s="25">
        <v>61</v>
      </c>
      <c r="D16" s="25">
        <v>69</v>
      </c>
      <c r="E16" s="25">
        <f t="shared" si="3"/>
        <v>8</v>
      </c>
      <c r="F16" s="26">
        <f t="shared" si="0"/>
        <v>13.114754098360656</v>
      </c>
      <c r="G16" s="25">
        <v>1</v>
      </c>
      <c r="H16" s="25">
        <v>1</v>
      </c>
      <c r="I16" s="25">
        <f t="shared" si="4"/>
        <v>0</v>
      </c>
      <c r="J16" s="26">
        <f t="shared" si="1"/>
        <v>0</v>
      </c>
      <c r="K16" s="25">
        <v>62</v>
      </c>
      <c r="L16" s="25">
        <v>70</v>
      </c>
      <c r="M16" s="25">
        <f t="shared" si="5"/>
        <v>8</v>
      </c>
      <c r="N16" s="26">
        <f t="shared" si="2"/>
        <v>12.903225806451612</v>
      </c>
    </row>
    <row r="17" spans="1:14" ht="15" customHeight="1">
      <c r="A17" s="23"/>
      <c r="B17" s="24" t="s">
        <v>18</v>
      </c>
      <c r="C17" s="25">
        <v>44</v>
      </c>
      <c r="D17" s="25">
        <v>39</v>
      </c>
      <c r="E17" s="25">
        <f t="shared" si="3"/>
        <v>-5</v>
      </c>
      <c r="F17" s="26">
        <f t="shared" si="0"/>
        <v>-11.363636363636363</v>
      </c>
      <c r="G17" s="25">
        <v>0</v>
      </c>
      <c r="H17" s="25">
        <v>2</v>
      </c>
      <c r="I17" s="25">
        <f t="shared" si="4"/>
        <v>2</v>
      </c>
      <c r="J17" s="26" t="str">
        <f t="shared" si="1"/>
        <v>.</v>
      </c>
      <c r="K17" s="25">
        <v>44</v>
      </c>
      <c r="L17" s="25">
        <v>41</v>
      </c>
      <c r="M17" s="25">
        <f t="shared" si="5"/>
        <v>-3</v>
      </c>
      <c r="N17" s="26">
        <f t="shared" si="2"/>
        <v>-6.818181818181818</v>
      </c>
    </row>
    <row r="18" spans="1:14" ht="15" customHeight="1">
      <c r="A18" s="23"/>
      <c r="B18" s="24" t="s">
        <v>19</v>
      </c>
      <c r="C18" s="25">
        <v>35</v>
      </c>
      <c r="D18" s="25">
        <v>23</v>
      </c>
      <c r="E18" s="25">
        <f t="shared" si="3"/>
        <v>-12</v>
      </c>
      <c r="F18" s="26">
        <f t="shared" si="0"/>
        <v>-34.285714285714285</v>
      </c>
      <c r="G18" s="25">
        <v>2</v>
      </c>
      <c r="H18" s="25">
        <v>1</v>
      </c>
      <c r="I18" s="25">
        <f t="shared" si="4"/>
        <v>-1</v>
      </c>
      <c r="J18" s="26">
        <f t="shared" si="1"/>
        <v>-50</v>
      </c>
      <c r="K18" s="25">
        <v>37</v>
      </c>
      <c r="L18" s="25">
        <v>24</v>
      </c>
      <c r="M18" s="25">
        <f t="shared" si="5"/>
        <v>-13</v>
      </c>
      <c r="N18" s="26">
        <f t="shared" si="2"/>
        <v>-35.13513513513514</v>
      </c>
    </row>
    <row r="19" spans="1:14" s="31" customFormat="1" ht="15" customHeight="1">
      <c r="A19" s="27"/>
      <c r="B19" s="28" t="s">
        <v>20</v>
      </c>
      <c r="C19" s="29">
        <f>SUM(C6:C18)</f>
        <v>2937</v>
      </c>
      <c r="D19" s="29">
        <f>SUM(D6:D18)</f>
        <v>2648</v>
      </c>
      <c r="E19" s="29">
        <f t="shared" si="3"/>
        <v>-289</v>
      </c>
      <c r="F19" s="30">
        <f t="shared" si="0"/>
        <v>-9.839972761321077</v>
      </c>
      <c r="G19" s="29">
        <f>SUM(G6:G18)</f>
        <v>392</v>
      </c>
      <c r="H19" s="29">
        <f>SUM(H6:H18)</f>
        <v>418</v>
      </c>
      <c r="I19" s="29">
        <f t="shared" si="4"/>
        <v>26</v>
      </c>
      <c r="J19" s="30">
        <f t="shared" si="1"/>
        <v>6.63265306122449</v>
      </c>
      <c r="K19" s="29">
        <f>SUM(K6:K18)</f>
        <v>3329</v>
      </c>
      <c r="L19" s="29">
        <f>SUM(L6:L18)</f>
        <v>3066</v>
      </c>
      <c r="M19" s="29">
        <f t="shared" si="5"/>
        <v>-263</v>
      </c>
      <c r="N19" s="30">
        <f t="shared" si="2"/>
        <v>-7.900270351456894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sheetProtection/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16.12.2009&amp;RWiesbaden</oddHeader>
    <oddFooter>&amp;R&amp;10Tabelle 52.2</oddFooter>
  </headerFooter>
  <legacyDrawing r:id="rId2"/>
  <oleObjects>
    <oleObject progId="Word.Document.8" shapeId="1637251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N24"/>
  <sheetViews>
    <sheetView zoomScaleSheetLayoutView="100" zoomScalePageLayoutView="0" workbookViewId="0" topLeftCell="A1">
      <selection activeCell="A18" sqref="A18"/>
    </sheetView>
  </sheetViews>
  <sheetFormatPr defaultColWidth="10.125" defaultRowHeight="14.25"/>
  <cols>
    <col min="1" max="1" width="1.12109375" style="1" customWidth="1"/>
    <col min="2" max="2" width="23.125" style="1" customWidth="1"/>
    <col min="3" max="4" width="7.50390625" style="2" customWidth="1"/>
    <col min="5" max="5" width="7.50390625" style="3" customWidth="1"/>
    <col min="6" max="6" width="5.50390625" style="3" customWidth="1"/>
    <col min="7" max="8" width="7.50390625" style="2" customWidth="1"/>
    <col min="9" max="9" width="7.50390625" style="3" customWidth="1"/>
    <col min="10" max="10" width="5.50390625" style="3" customWidth="1"/>
    <col min="11" max="12" width="7.50390625" style="4" customWidth="1"/>
    <col min="13" max="13" width="7.50390625" style="3" customWidth="1"/>
    <col min="14" max="14" width="5.50390625" style="5" customWidth="1"/>
    <col min="15" max="16384" width="10.125" style="5" customWidth="1"/>
  </cols>
  <sheetData>
    <row r="1" ht="45.75" customHeight="1"/>
    <row r="2" spans="1:14" s="9" customFormat="1" ht="49.5" customHeight="1">
      <c r="A2" s="6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2008</v>
      </c>
      <c r="D4" s="16" t="s">
        <v>23</v>
      </c>
      <c r="E4" s="17" t="s">
        <v>4</v>
      </c>
      <c r="F4" s="18"/>
      <c r="G4" s="16">
        <v>2008</v>
      </c>
      <c r="H4" s="16" t="s">
        <v>23</v>
      </c>
      <c r="I4" s="17" t="s">
        <v>4</v>
      </c>
      <c r="J4" s="18"/>
      <c r="K4" s="16">
        <v>2008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3059</v>
      </c>
      <c r="D6" s="25">
        <v>2860</v>
      </c>
      <c r="E6" s="25">
        <f>D6-C6</f>
        <v>-199</v>
      </c>
      <c r="F6" s="26">
        <f>IF(C6&lt;&gt;0,E6*100/C6,".")</f>
        <v>-6.505393919581563</v>
      </c>
      <c r="G6" s="25">
        <v>380</v>
      </c>
      <c r="H6" s="25">
        <v>321</v>
      </c>
      <c r="I6" s="25">
        <f>H6-G6</f>
        <v>-59</v>
      </c>
      <c r="J6" s="26">
        <f>IF(G6&lt;&gt;0,I6*100/G6,".")</f>
        <v>-15.526315789473685</v>
      </c>
      <c r="K6" s="25">
        <v>3439</v>
      </c>
      <c r="L6" s="25">
        <v>3181</v>
      </c>
      <c r="M6" s="25">
        <f>L6-K6</f>
        <v>-258</v>
      </c>
      <c r="N6" s="26">
        <f>IF(K6&lt;&gt;0,M6*100/K6,".")</f>
        <v>-7.502180866530968</v>
      </c>
    </row>
    <row r="7" spans="1:14" ht="15" customHeight="1">
      <c r="A7" s="23"/>
      <c r="B7" s="24" t="s">
        <v>8</v>
      </c>
      <c r="C7" s="25">
        <v>1703</v>
      </c>
      <c r="D7" s="25">
        <v>1461</v>
      </c>
      <c r="E7" s="25">
        <f>D7-C7</f>
        <v>-242</v>
      </c>
      <c r="F7" s="26">
        <f aca="true" t="shared" si="0" ref="F7:F19">IF(C7&lt;&gt;0,E7*100/C7,".")</f>
        <v>-14.210217263652378</v>
      </c>
      <c r="G7" s="25">
        <v>351</v>
      </c>
      <c r="H7" s="25">
        <v>364</v>
      </c>
      <c r="I7" s="25">
        <f>H7-G7</f>
        <v>13</v>
      </c>
      <c r="J7" s="26">
        <f aca="true" t="shared" si="1" ref="J7:J19">IF(G7&lt;&gt;0,I7*100/G7,".")</f>
        <v>3.7037037037037037</v>
      </c>
      <c r="K7" s="25">
        <v>2054</v>
      </c>
      <c r="L7" s="25">
        <v>1825</v>
      </c>
      <c r="M7" s="25">
        <f>L7-K7</f>
        <v>-229</v>
      </c>
      <c r="N7" s="26">
        <f aca="true" t="shared" si="2" ref="N7:N19">IF(K7&lt;&gt;0,M7*100/K7,".")</f>
        <v>-11.148977604673806</v>
      </c>
    </row>
    <row r="8" spans="1:14" ht="15" customHeight="1">
      <c r="A8" s="23"/>
      <c r="B8" s="24" t="s">
        <v>9</v>
      </c>
      <c r="C8" s="25">
        <v>168</v>
      </c>
      <c r="D8" s="25">
        <v>181</v>
      </c>
      <c r="E8" s="25">
        <f aca="true" t="shared" si="3" ref="E8:E19">D8-C8</f>
        <v>13</v>
      </c>
      <c r="F8" s="26">
        <f t="shared" si="0"/>
        <v>7.738095238095238</v>
      </c>
      <c r="G8" s="25">
        <v>3</v>
      </c>
      <c r="H8" s="25">
        <v>10</v>
      </c>
      <c r="I8" s="25">
        <f aca="true" t="shared" si="4" ref="I8:I19">H8-G8</f>
        <v>7</v>
      </c>
      <c r="J8" s="26">
        <f t="shared" si="1"/>
        <v>233.33333333333334</v>
      </c>
      <c r="K8" s="25">
        <v>171</v>
      </c>
      <c r="L8" s="25">
        <v>191</v>
      </c>
      <c r="M8" s="25">
        <f aca="true" t="shared" si="5" ref="M8:M19">L8-K8</f>
        <v>20</v>
      </c>
      <c r="N8" s="26">
        <f t="shared" si="2"/>
        <v>11.695906432748538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3"/>
        <v>0</v>
      </c>
      <c r="F9" s="26" t="str">
        <f t="shared" si="0"/>
        <v>.</v>
      </c>
      <c r="G9" s="25">
        <v>0</v>
      </c>
      <c r="H9" s="25">
        <v>0</v>
      </c>
      <c r="I9" s="25">
        <f t="shared" si="4"/>
        <v>0</v>
      </c>
      <c r="J9" s="26" t="str">
        <f t="shared" si="1"/>
        <v>.</v>
      </c>
      <c r="K9" s="25">
        <v>0</v>
      </c>
      <c r="L9" s="25">
        <v>0</v>
      </c>
      <c r="M9" s="25">
        <f t="shared" si="5"/>
        <v>0</v>
      </c>
      <c r="N9" s="26" t="str">
        <f t="shared" si="2"/>
        <v>.</v>
      </c>
    </row>
    <row r="10" spans="1:14" ht="15" customHeight="1">
      <c r="A10" s="23"/>
      <c r="B10" s="24" t="s">
        <v>11</v>
      </c>
      <c r="C10" s="25">
        <v>90</v>
      </c>
      <c r="D10" s="25">
        <v>75</v>
      </c>
      <c r="E10" s="25">
        <f t="shared" si="3"/>
        <v>-15</v>
      </c>
      <c r="F10" s="26">
        <f t="shared" si="0"/>
        <v>-16.666666666666668</v>
      </c>
      <c r="G10" s="25">
        <v>19</v>
      </c>
      <c r="H10" s="25">
        <v>15</v>
      </c>
      <c r="I10" s="25">
        <f t="shared" si="4"/>
        <v>-4</v>
      </c>
      <c r="J10" s="26">
        <f t="shared" si="1"/>
        <v>-21.05263157894737</v>
      </c>
      <c r="K10" s="25">
        <v>109</v>
      </c>
      <c r="L10" s="25">
        <v>90</v>
      </c>
      <c r="M10" s="25">
        <f t="shared" si="5"/>
        <v>-19</v>
      </c>
      <c r="N10" s="26">
        <f t="shared" si="2"/>
        <v>-17.431192660550458</v>
      </c>
    </row>
    <row r="11" spans="1:14" ht="15" customHeight="1">
      <c r="A11" s="23"/>
      <c r="B11" s="24" t="s">
        <v>12</v>
      </c>
      <c r="C11" s="25">
        <v>1</v>
      </c>
      <c r="D11" s="25">
        <v>0</v>
      </c>
      <c r="E11" s="25">
        <f t="shared" si="3"/>
        <v>-1</v>
      </c>
      <c r="F11" s="26">
        <f t="shared" si="0"/>
        <v>-100</v>
      </c>
      <c r="G11" s="25">
        <v>0</v>
      </c>
      <c r="H11" s="25">
        <v>0</v>
      </c>
      <c r="I11" s="25">
        <f t="shared" si="4"/>
        <v>0</v>
      </c>
      <c r="J11" s="26" t="str">
        <f t="shared" si="1"/>
        <v>.</v>
      </c>
      <c r="K11" s="25">
        <v>1</v>
      </c>
      <c r="L11" s="25">
        <v>0</v>
      </c>
      <c r="M11" s="25">
        <f t="shared" si="5"/>
        <v>-1</v>
      </c>
      <c r="N11" s="26">
        <f t="shared" si="2"/>
        <v>-100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3"/>
        <v>0</v>
      </c>
      <c r="F12" s="26" t="str">
        <f t="shared" si="0"/>
        <v>.</v>
      </c>
      <c r="G12" s="25">
        <v>0</v>
      </c>
      <c r="H12" s="25">
        <v>0</v>
      </c>
      <c r="I12" s="25">
        <f t="shared" si="4"/>
        <v>0</v>
      </c>
      <c r="J12" s="26" t="str">
        <f t="shared" si="1"/>
        <v>.</v>
      </c>
      <c r="K12" s="25">
        <f>C12+G12</f>
        <v>0</v>
      </c>
      <c r="L12" s="25">
        <v>0</v>
      </c>
      <c r="M12" s="25">
        <f t="shared" si="5"/>
        <v>0</v>
      </c>
      <c r="N12" s="26" t="str">
        <f t="shared" si="2"/>
        <v>.</v>
      </c>
    </row>
    <row r="13" spans="1:14" ht="15" customHeight="1">
      <c r="A13" s="23"/>
      <c r="B13" s="24" t="s">
        <v>14</v>
      </c>
      <c r="C13" s="25">
        <v>46</v>
      </c>
      <c r="D13" s="25">
        <v>31</v>
      </c>
      <c r="E13" s="25">
        <f t="shared" si="3"/>
        <v>-15</v>
      </c>
      <c r="F13" s="26">
        <f t="shared" si="0"/>
        <v>-32.608695652173914</v>
      </c>
      <c r="G13" s="25">
        <v>2</v>
      </c>
      <c r="H13" s="25">
        <v>2</v>
      </c>
      <c r="I13" s="25">
        <f t="shared" si="4"/>
        <v>0</v>
      </c>
      <c r="J13" s="26">
        <f t="shared" si="1"/>
        <v>0</v>
      </c>
      <c r="K13" s="25">
        <v>48</v>
      </c>
      <c r="L13" s="25">
        <v>33</v>
      </c>
      <c r="M13" s="25">
        <f t="shared" si="5"/>
        <v>-15</v>
      </c>
      <c r="N13" s="26">
        <f t="shared" si="2"/>
        <v>-31.25</v>
      </c>
    </row>
    <row r="14" spans="1:14" ht="15" customHeight="1">
      <c r="A14" s="23"/>
      <c r="B14" s="24" t="s">
        <v>15</v>
      </c>
      <c r="C14" s="25">
        <v>129</v>
      </c>
      <c r="D14" s="25">
        <v>155</v>
      </c>
      <c r="E14" s="25">
        <f t="shared" si="3"/>
        <v>26</v>
      </c>
      <c r="F14" s="26">
        <f t="shared" si="0"/>
        <v>20.155038759689923</v>
      </c>
      <c r="G14" s="25">
        <v>8</v>
      </c>
      <c r="H14" s="25">
        <v>2</v>
      </c>
      <c r="I14" s="25">
        <f t="shared" si="4"/>
        <v>-6</v>
      </c>
      <c r="J14" s="26">
        <f t="shared" si="1"/>
        <v>-75</v>
      </c>
      <c r="K14" s="25">
        <v>137</v>
      </c>
      <c r="L14" s="25">
        <v>157</v>
      </c>
      <c r="M14" s="25">
        <f t="shared" si="5"/>
        <v>20</v>
      </c>
      <c r="N14" s="26">
        <f t="shared" si="2"/>
        <v>14.598540145985401</v>
      </c>
    </row>
    <row r="15" spans="1:14" ht="15" customHeight="1">
      <c r="A15" s="23"/>
      <c r="B15" s="24" t="s">
        <v>16</v>
      </c>
      <c r="C15" s="25">
        <v>17</v>
      </c>
      <c r="D15" s="25">
        <v>15</v>
      </c>
      <c r="E15" s="25">
        <f t="shared" si="3"/>
        <v>-2</v>
      </c>
      <c r="F15" s="26">
        <f t="shared" si="0"/>
        <v>-11.764705882352942</v>
      </c>
      <c r="G15" s="25">
        <v>1</v>
      </c>
      <c r="H15" s="25">
        <v>0</v>
      </c>
      <c r="I15" s="25">
        <f t="shared" si="4"/>
        <v>-1</v>
      </c>
      <c r="J15" s="26">
        <f t="shared" si="1"/>
        <v>-100</v>
      </c>
      <c r="K15" s="25">
        <v>18</v>
      </c>
      <c r="L15" s="25">
        <v>15</v>
      </c>
      <c r="M15" s="25">
        <f t="shared" si="5"/>
        <v>-3</v>
      </c>
      <c r="N15" s="26">
        <f t="shared" si="2"/>
        <v>-16.666666666666668</v>
      </c>
    </row>
    <row r="16" spans="1:14" ht="15" customHeight="1">
      <c r="A16" s="23"/>
      <c r="B16" s="24" t="s">
        <v>17</v>
      </c>
      <c r="C16" s="25">
        <v>151</v>
      </c>
      <c r="D16" s="25">
        <v>127</v>
      </c>
      <c r="E16" s="25">
        <f t="shared" si="3"/>
        <v>-24</v>
      </c>
      <c r="F16" s="26">
        <f t="shared" si="0"/>
        <v>-15.894039735099337</v>
      </c>
      <c r="G16" s="25">
        <v>8</v>
      </c>
      <c r="H16" s="25">
        <v>3</v>
      </c>
      <c r="I16" s="25">
        <f t="shared" si="4"/>
        <v>-5</v>
      </c>
      <c r="J16" s="26">
        <f t="shared" si="1"/>
        <v>-62.5</v>
      </c>
      <c r="K16" s="25">
        <v>159</v>
      </c>
      <c r="L16" s="25">
        <v>130</v>
      </c>
      <c r="M16" s="25">
        <f t="shared" si="5"/>
        <v>-29</v>
      </c>
      <c r="N16" s="26">
        <f t="shared" si="2"/>
        <v>-18.238993710691823</v>
      </c>
    </row>
    <row r="17" spans="1:14" ht="15" customHeight="1">
      <c r="A17" s="23"/>
      <c r="B17" s="24" t="s">
        <v>18</v>
      </c>
      <c r="C17" s="25">
        <v>41</v>
      </c>
      <c r="D17" s="25">
        <v>35</v>
      </c>
      <c r="E17" s="25">
        <f t="shared" si="3"/>
        <v>-6</v>
      </c>
      <c r="F17" s="26">
        <f t="shared" si="0"/>
        <v>-14.634146341463415</v>
      </c>
      <c r="G17" s="25">
        <v>0</v>
      </c>
      <c r="H17" s="25">
        <v>1</v>
      </c>
      <c r="I17" s="25">
        <f t="shared" si="4"/>
        <v>1</v>
      </c>
      <c r="J17" s="26" t="str">
        <f t="shared" si="1"/>
        <v>.</v>
      </c>
      <c r="K17" s="25">
        <v>41</v>
      </c>
      <c r="L17" s="25">
        <v>36</v>
      </c>
      <c r="M17" s="25">
        <f t="shared" si="5"/>
        <v>-5</v>
      </c>
      <c r="N17" s="26">
        <f t="shared" si="2"/>
        <v>-12.195121951219512</v>
      </c>
    </row>
    <row r="18" spans="1:14" ht="15" customHeight="1">
      <c r="A18" s="23"/>
      <c r="B18" s="24" t="s">
        <v>19</v>
      </c>
      <c r="C18" s="25">
        <v>41</v>
      </c>
      <c r="D18" s="25">
        <v>34</v>
      </c>
      <c r="E18" s="25">
        <f t="shared" si="3"/>
        <v>-7</v>
      </c>
      <c r="F18" s="26">
        <f t="shared" si="0"/>
        <v>-17.073170731707318</v>
      </c>
      <c r="G18" s="25">
        <v>4</v>
      </c>
      <c r="H18" s="25">
        <v>3</v>
      </c>
      <c r="I18" s="25">
        <f t="shared" si="4"/>
        <v>-1</v>
      </c>
      <c r="J18" s="26">
        <f t="shared" si="1"/>
        <v>-25</v>
      </c>
      <c r="K18" s="25">
        <v>45</v>
      </c>
      <c r="L18" s="25">
        <v>37</v>
      </c>
      <c r="M18" s="25">
        <f t="shared" si="5"/>
        <v>-8</v>
      </c>
      <c r="N18" s="26">
        <f t="shared" si="2"/>
        <v>-17.77777777777778</v>
      </c>
    </row>
    <row r="19" spans="1:14" s="31" customFormat="1" ht="15" customHeight="1">
      <c r="A19" s="27"/>
      <c r="B19" s="28" t="s">
        <v>20</v>
      </c>
      <c r="C19" s="29">
        <f>SUM(C6:C18)</f>
        <v>5446</v>
      </c>
      <c r="D19" s="29">
        <f>SUM(D6:D18)</f>
        <v>4974</v>
      </c>
      <c r="E19" s="29">
        <f t="shared" si="3"/>
        <v>-472</v>
      </c>
      <c r="F19" s="30">
        <f t="shared" si="0"/>
        <v>-8.666911494674991</v>
      </c>
      <c r="G19" s="29">
        <f>SUM(G6:G18)</f>
        <v>776</v>
      </c>
      <c r="H19" s="29">
        <f>SUM(H6:H18)</f>
        <v>721</v>
      </c>
      <c r="I19" s="29">
        <f t="shared" si="4"/>
        <v>-55</v>
      </c>
      <c r="J19" s="30">
        <f t="shared" si="1"/>
        <v>-7.087628865979381</v>
      </c>
      <c r="K19" s="29">
        <f>SUM(K6:K18)</f>
        <v>6222</v>
      </c>
      <c r="L19" s="29">
        <f>SUM(L6:L18)</f>
        <v>5695</v>
      </c>
      <c r="M19" s="29">
        <f t="shared" si="5"/>
        <v>-527</v>
      </c>
      <c r="N19" s="30">
        <f t="shared" si="2"/>
        <v>-8.469945355191257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sheetProtection/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16.12.2009&amp;RDarmstadt</oddHeader>
    <oddFooter>&amp;R&amp;10Tabelle 52.2</oddFooter>
  </headerFooter>
  <legacyDrawing r:id="rId2"/>
  <oleObjects>
    <oleObject progId="Word.Document.8" shapeId="1637252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N24"/>
  <sheetViews>
    <sheetView zoomScaleSheetLayoutView="100" zoomScalePageLayoutView="0" workbookViewId="0" topLeftCell="A1">
      <selection activeCell="A18" sqref="A18"/>
    </sheetView>
  </sheetViews>
  <sheetFormatPr defaultColWidth="10.125" defaultRowHeight="14.25"/>
  <cols>
    <col min="1" max="1" width="1.12109375" style="1" customWidth="1"/>
    <col min="2" max="2" width="23.125" style="1" customWidth="1"/>
    <col min="3" max="4" width="7.50390625" style="2" customWidth="1"/>
    <col min="5" max="5" width="7.50390625" style="3" customWidth="1"/>
    <col min="6" max="6" width="5.50390625" style="3" customWidth="1"/>
    <col min="7" max="8" width="7.50390625" style="2" customWidth="1"/>
    <col min="9" max="9" width="7.50390625" style="3" customWidth="1"/>
    <col min="10" max="10" width="5.50390625" style="3" customWidth="1"/>
    <col min="11" max="12" width="7.50390625" style="4" customWidth="1"/>
    <col min="13" max="13" width="7.50390625" style="3" customWidth="1"/>
    <col min="14" max="14" width="5.50390625" style="5" customWidth="1"/>
    <col min="15" max="16384" width="10.125" style="5" customWidth="1"/>
  </cols>
  <sheetData>
    <row r="1" ht="45.75" customHeight="1"/>
    <row r="2" spans="1:14" s="9" customFormat="1" ht="49.5" customHeight="1">
      <c r="A2" s="6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2008</v>
      </c>
      <c r="D4" s="16" t="s">
        <v>23</v>
      </c>
      <c r="E4" s="17" t="s">
        <v>4</v>
      </c>
      <c r="F4" s="18"/>
      <c r="G4" s="16">
        <v>2008</v>
      </c>
      <c r="H4" s="16" t="s">
        <v>23</v>
      </c>
      <c r="I4" s="17" t="s">
        <v>4</v>
      </c>
      <c r="J4" s="18"/>
      <c r="K4" s="16">
        <v>2008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6296</v>
      </c>
      <c r="D6" s="25">
        <v>5815</v>
      </c>
      <c r="E6" s="25">
        <f>D6-C6</f>
        <v>-481</v>
      </c>
      <c r="F6" s="26">
        <f>IF(C6&lt;&gt;0,E6*100/C6,".")</f>
        <v>-7.639771283354511</v>
      </c>
      <c r="G6" s="25">
        <v>894</v>
      </c>
      <c r="H6" s="25">
        <v>754</v>
      </c>
      <c r="I6" s="25">
        <f>H6-G6</f>
        <v>-140</v>
      </c>
      <c r="J6" s="26">
        <f>IF(G6&lt;&gt;0,I6*100/G6,".")</f>
        <v>-15.659955257270694</v>
      </c>
      <c r="K6" s="25">
        <v>7190</v>
      </c>
      <c r="L6" s="25">
        <v>6569</v>
      </c>
      <c r="M6" s="25">
        <f>L6-K6</f>
        <v>-621</v>
      </c>
      <c r="N6" s="26">
        <f>IF(K6&lt;&gt;0,M6*100/K6,".")</f>
        <v>-8.636995827538248</v>
      </c>
    </row>
    <row r="7" spans="1:14" ht="15" customHeight="1">
      <c r="A7" s="23"/>
      <c r="B7" s="24" t="s">
        <v>8</v>
      </c>
      <c r="C7" s="25">
        <v>1507</v>
      </c>
      <c r="D7" s="25">
        <v>1493</v>
      </c>
      <c r="E7" s="25">
        <f>D7-C7</f>
        <v>-14</v>
      </c>
      <c r="F7" s="26">
        <f aca="true" t="shared" si="0" ref="F7:F19">IF(C7&lt;&gt;0,E7*100/C7,".")</f>
        <v>-0.9289980092899801</v>
      </c>
      <c r="G7" s="25">
        <v>329</v>
      </c>
      <c r="H7" s="25">
        <v>310</v>
      </c>
      <c r="I7" s="25">
        <f>H7-G7</f>
        <v>-19</v>
      </c>
      <c r="J7" s="26">
        <f aca="true" t="shared" si="1" ref="J7:J19">IF(G7&lt;&gt;0,I7*100/G7,".")</f>
        <v>-5.775075987841945</v>
      </c>
      <c r="K7" s="25">
        <v>1836</v>
      </c>
      <c r="L7" s="25">
        <v>1803</v>
      </c>
      <c r="M7" s="25">
        <f>L7-K7</f>
        <v>-33</v>
      </c>
      <c r="N7" s="26">
        <f aca="true" t="shared" si="2" ref="N7:N19">IF(K7&lt;&gt;0,M7*100/K7,".")</f>
        <v>-1.7973856209150327</v>
      </c>
    </row>
    <row r="8" spans="1:14" ht="15" customHeight="1">
      <c r="A8" s="23"/>
      <c r="B8" s="24" t="s">
        <v>9</v>
      </c>
      <c r="C8" s="25">
        <v>238</v>
      </c>
      <c r="D8" s="25">
        <v>274</v>
      </c>
      <c r="E8" s="25">
        <f aca="true" t="shared" si="3" ref="E8:E19">D8-C8</f>
        <v>36</v>
      </c>
      <c r="F8" s="26">
        <f t="shared" si="0"/>
        <v>15.126050420168067</v>
      </c>
      <c r="G8" s="25">
        <v>6</v>
      </c>
      <c r="H8" s="25">
        <v>5</v>
      </c>
      <c r="I8" s="25">
        <f aca="true" t="shared" si="4" ref="I8:I19">H8-G8</f>
        <v>-1</v>
      </c>
      <c r="J8" s="26">
        <f t="shared" si="1"/>
        <v>-16.666666666666668</v>
      </c>
      <c r="K8" s="25">
        <v>244</v>
      </c>
      <c r="L8" s="25">
        <v>279</v>
      </c>
      <c r="M8" s="25">
        <f aca="true" t="shared" si="5" ref="M8:M19">L8-K8</f>
        <v>35</v>
      </c>
      <c r="N8" s="26">
        <f t="shared" si="2"/>
        <v>14.344262295081966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3"/>
        <v>0</v>
      </c>
      <c r="F9" s="26" t="str">
        <f t="shared" si="0"/>
        <v>.</v>
      </c>
      <c r="G9" s="25">
        <v>0</v>
      </c>
      <c r="H9" s="25">
        <v>0</v>
      </c>
      <c r="I9" s="25">
        <f t="shared" si="4"/>
        <v>0</v>
      </c>
      <c r="J9" s="26" t="str">
        <f t="shared" si="1"/>
        <v>.</v>
      </c>
      <c r="K9" s="25">
        <v>0</v>
      </c>
      <c r="L9" s="25">
        <v>0</v>
      </c>
      <c r="M9" s="25">
        <f t="shared" si="5"/>
        <v>0</v>
      </c>
      <c r="N9" s="26" t="str">
        <f t="shared" si="2"/>
        <v>.</v>
      </c>
    </row>
    <row r="10" spans="1:14" ht="15" customHeight="1">
      <c r="A10" s="23"/>
      <c r="B10" s="24" t="s">
        <v>11</v>
      </c>
      <c r="C10" s="25">
        <v>86</v>
      </c>
      <c r="D10" s="25">
        <v>89</v>
      </c>
      <c r="E10" s="25">
        <f t="shared" si="3"/>
        <v>3</v>
      </c>
      <c r="F10" s="26">
        <f t="shared" si="0"/>
        <v>3.488372093023256</v>
      </c>
      <c r="G10" s="25">
        <v>32</v>
      </c>
      <c r="H10" s="25">
        <v>41</v>
      </c>
      <c r="I10" s="25">
        <f t="shared" si="4"/>
        <v>9</v>
      </c>
      <c r="J10" s="26">
        <f t="shared" si="1"/>
        <v>28.125</v>
      </c>
      <c r="K10" s="25">
        <v>118</v>
      </c>
      <c r="L10" s="25">
        <v>130</v>
      </c>
      <c r="M10" s="25">
        <f t="shared" si="5"/>
        <v>12</v>
      </c>
      <c r="N10" s="26">
        <f t="shared" si="2"/>
        <v>10.169491525423728</v>
      </c>
    </row>
    <row r="11" spans="1:14" ht="15" customHeight="1">
      <c r="A11" s="23"/>
      <c r="B11" s="24" t="s">
        <v>12</v>
      </c>
      <c r="C11" s="25">
        <v>0</v>
      </c>
      <c r="D11" s="25">
        <v>0</v>
      </c>
      <c r="E11" s="25">
        <f t="shared" si="3"/>
        <v>0</v>
      </c>
      <c r="F11" s="26" t="str">
        <f t="shared" si="0"/>
        <v>.</v>
      </c>
      <c r="G11" s="25">
        <v>0</v>
      </c>
      <c r="H11" s="25">
        <v>0</v>
      </c>
      <c r="I11" s="25">
        <f t="shared" si="4"/>
        <v>0</v>
      </c>
      <c r="J11" s="26" t="str">
        <f t="shared" si="1"/>
        <v>.</v>
      </c>
      <c r="K11" s="25">
        <v>0</v>
      </c>
      <c r="L11" s="25">
        <v>0</v>
      </c>
      <c r="M11" s="25">
        <f t="shared" si="5"/>
        <v>0</v>
      </c>
      <c r="N11" s="26" t="str">
        <f t="shared" si="2"/>
        <v>.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3"/>
        <v>0</v>
      </c>
      <c r="F12" s="26" t="str">
        <f t="shared" si="0"/>
        <v>.</v>
      </c>
      <c r="G12" s="25">
        <v>0</v>
      </c>
      <c r="H12" s="25">
        <v>0</v>
      </c>
      <c r="I12" s="25">
        <f t="shared" si="4"/>
        <v>0</v>
      </c>
      <c r="J12" s="26" t="str">
        <f t="shared" si="1"/>
        <v>.</v>
      </c>
      <c r="K12" s="25">
        <f>C12+G12</f>
        <v>0</v>
      </c>
      <c r="L12" s="25">
        <v>0</v>
      </c>
      <c r="M12" s="25">
        <f t="shared" si="5"/>
        <v>0</v>
      </c>
      <c r="N12" s="26" t="str">
        <f t="shared" si="2"/>
        <v>.</v>
      </c>
    </row>
    <row r="13" spans="1:14" ht="15" customHeight="1">
      <c r="A13" s="23"/>
      <c r="B13" s="24" t="s">
        <v>14</v>
      </c>
      <c r="C13" s="25">
        <v>50</v>
      </c>
      <c r="D13" s="25">
        <v>47</v>
      </c>
      <c r="E13" s="25">
        <f t="shared" si="3"/>
        <v>-3</v>
      </c>
      <c r="F13" s="26">
        <f t="shared" si="0"/>
        <v>-6</v>
      </c>
      <c r="G13" s="25">
        <v>3</v>
      </c>
      <c r="H13" s="25">
        <v>1</v>
      </c>
      <c r="I13" s="25">
        <f t="shared" si="4"/>
        <v>-2</v>
      </c>
      <c r="J13" s="26">
        <f t="shared" si="1"/>
        <v>-66.66666666666667</v>
      </c>
      <c r="K13" s="25">
        <v>53</v>
      </c>
      <c r="L13" s="25">
        <v>48</v>
      </c>
      <c r="M13" s="25">
        <f t="shared" si="5"/>
        <v>-5</v>
      </c>
      <c r="N13" s="26">
        <f t="shared" si="2"/>
        <v>-9.433962264150944</v>
      </c>
    </row>
    <row r="14" spans="1:14" ht="15" customHeight="1">
      <c r="A14" s="23"/>
      <c r="B14" s="24" t="s">
        <v>15</v>
      </c>
      <c r="C14" s="25">
        <v>212</v>
      </c>
      <c r="D14" s="25">
        <v>235</v>
      </c>
      <c r="E14" s="25">
        <f t="shared" si="3"/>
        <v>23</v>
      </c>
      <c r="F14" s="26">
        <f t="shared" si="0"/>
        <v>10.849056603773585</v>
      </c>
      <c r="G14" s="25">
        <v>21</v>
      </c>
      <c r="H14" s="25">
        <v>7</v>
      </c>
      <c r="I14" s="25">
        <f t="shared" si="4"/>
        <v>-14</v>
      </c>
      <c r="J14" s="26">
        <f t="shared" si="1"/>
        <v>-66.66666666666667</v>
      </c>
      <c r="K14" s="25">
        <v>233</v>
      </c>
      <c r="L14" s="25">
        <v>242</v>
      </c>
      <c r="M14" s="25">
        <f t="shared" si="5"/>
        <v>9</v>
      </c>
      <c r="N14" s="26">
        <f t="shared" si="2"/>
        <v>3.8626609442060085</v>
      </c>
    </row>
    <row r="15" spans="1:14" ht="15" customHeight="1">
      <c r="A15" s="23"/>
      <c r="B15" s="24" t="s">
        <v>16</v>
      </c>
      <c r="C15" s="25">
        <v>25</v>
      </c>
      <c r="D15" s="25">
        <v>26</v>
      </c>
      <c r="E15" s="25">
        <f t="shared" si="3"/>
        <v>1</v>
      </c>
      <c r="F15" s="26">
        <f t="shared" si="0"/>
        <v>4</v>
      </c>
      <c r="G15" s="25">
        <v>13</v>
      </c>
      <c r="H15" s="25">
        <v>6</v>
      </c>
      <c r="I15" s="25">
        <f t="shared" si="4"/>
        <v>-7</v>
      </c>
      <c r="J15" s="26">
        <f t="shared" si="1"/>
        <v>-53.84615384615385</v>
      </c>
      <c r="K15" s="25">
        <v>38</v>
      </c>
      <c r="L15" s="25">
        <v>32</v>
      </c>
      <c r="M15" s="25">
        <f t="shared" si="5"/>
        <v>-6</v>
      </c>
      <c r="N15" s="26">
        <f t="shared" si="2"/>
        <v>-15.789473684210526</v>
      </c>
    </row>
    <row r="16" spans="1:14" ht="15" customHeight="1">
      <c r="A16" s="23"/>
      <c r="B16" s="24" t="s">
        <v>17</v>
      </c>
      <c r="C16" s="25">
        <v>196</v>
      </c>
      <c r="D16" s="25">
        <v>226</v>
      </c>
      <c r="E16" s="25">
        <f t="shared" si="3"/>
        <v>30</v>
      </c>
      <c r="F16" s="26">
        <f t="shared" si="0"/>
        <v>15.306122448979592</v>
      </c>
      <c r="G16" s="25">
        <v>9</v>
      </c>
      <c r="H16" s="25">
        <v>6</v>
      </c>
      <c r="I16" s="25">
        <f t="shared" si="4"/>
        <v>-3</v>
      </c>
      <c r="J16" s="26">
        <f t="shared" si="1"/>
        <v>-33.333333333333336</v>
      </c>
      <c r="K16" s="25">
        <v>205</v>
      </c>
      <c r="L16" s="25">
        <v>232</v>
      </c>
      <c r="M16" s="25">
        <f t="shared" si="5"/>
        <v>27</v>
      </c>
      <c r="N16" s="26">
        <f t="shared" si="2"/>
        <v>13.170731707317072</v>
      </c>
    </row>
    <row r="17" spans="1:14" ht="15" customHeight="1">
      <c r="A17" s="23"/>
      <c r="B17" s="24" t="s">
        <v>18</v>
      </c>
      <c r="C17" s="25">
        <v>104</v>
      </c>
      <c r="D17" s="25">
        <v>81</v>
      </c>
      <c r="E17" s="25">
        <f t="shared" si="3"/>
        <v>-23</v>
      </c>
      <c r="F17" s="26">
        <f t="shared" si="0"/>
        <v>-22.115384615384617</v>
      </c>
      <c r="G17" s="25">
        <v>2</v>
      </c>
      <c r="H17" s="25">
        <v>2</v>
      </c>
      <c r="I17" s="25">
        <f t="shared" si="4"/>
        <v>0</v>
      </c>
      <c r="J17" s="26">
        <f t="shared" si="1"/>
        <v>0</v>
      </c>
      <c r="K17" s="25">
        <v>106</v>
      </c>
      <c r="L17" s="25">
        <v>83</v>
      </c>
      <c r="M17" s="25">
        <f t="shared" si="5"/>
        <v>-23</v>
      </c>
      <c r="N17" s="26">
        <f t="shared" si="2"/>
        <v>-21.69811320754717</v>
      </c>
    </row>
    <row r="18" spans="1:14" ht="15" customHeight="1">
      <c r="A18" s="23"/>
      <c r="B18" s="24" t="s">
        <v>19</v>
      </c>
      <c r="C18" s="25">
        <v>86</v>
      </c>
      <c r="D18" s="25">
        <v>91</v>
      </c>
      <c r="E18" s="25">
        <f t="shared" si="3"/>
        <v>5</v>
      </c>
      <c r="F18" s="26">
        <f t="shared" si="0"/>
        <v>5.813953488372093</v>
      </c>
      <c r="G18" s="25">
        <v>7</v>
      </c>
      <c r="H18" s="25">
        <v>4</v>
      </c>
      <c r="I18" s="25">
        <f t="shared" si="4"/>
        <v>-3</v>
      </c>
      <c r="J18" s="26">
        <f t="shared" si="1"/>
        <v>-42.857142857142854</v>
      </c>
      <c r="K18" s="25">
        <v>93</v>
      </c>
      <c r="L18" s="25">
        <v>95</v>
      </c>
      <c r="M18" s="25">
        <f t="shared" si="5"/>
        <v>2</v>
      </c>
      <c r="N18" s="26">
        <f t="shared" si="2"/>
        <v>2.150537634408602</v>
      </c>
    </row>
    <row r="19" spans="1:14" s="31" customFormat="1" ht="15" customHeight="1">
      <c r="A19" s="27"/>
      <c r="B19" s="28" t="s">
        <v>20</v>
      </c>
      <c r="C19" s="29">
        <f>SUM(C6:C18)</f>
        <v>8800</v>
      </c>
      <c r="D19" s="29">
        <f>SUM(D6:D18)</f>
        <v>8377</v>
      </c>
      <c r="E19" s="29">
        <f t="shared" si="3"/>
        <v>-423</v>
      </c>
      <c r="F19" s="30">
        <f t="shared" si="0"/>
        <v>-4.806818181818182</v>
      </c>
      <c r="G19" s="29">
        <f>SUM(G6:G18)</f>
        <v>1316</v>
      </c>
      <c r="H19" s="29">
        <f>SUM(H6:H18)</f>
        <v>1136</v>
      </c>
      <c r="I19" s="29">
        <f t="shared" si="4"/>
        <v>-180</v>
      </c>
      <c r="J19" s="30">
        <f t="shared" si="1"/>
        <v>-13.677811550151976</v>
      </c>
      <c r="K19" s="29">
        <f>SUM(K6:K18)</f>
        <v>10116</v>
      </c>
      <c r="L19" s="29">
        <f>SUM(L6:L18)</f>
        <v>9513</v>
      </c>
      <c r="M19" s="29">
        <f t="shared" si="5"/>
        <v>-603</v>
      </c>
      <c r="N19" s="30">
        <f t="shared" si="2"/>
        <v>-5.960854092526691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sheetProtection/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16.12.2009&amp;RFrankfurt am Main</oddHeader>
    <oddFooter>&amp;R&amp;10Tabelle 52.2</oddFooter>
  </headerFooter>
  <legacyDrawing r:id="rId2"/>
  <oleObjects>
    <oleObject progId="Word.Document.8" shapeId="1637252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N24"/>
  <sheetViews>
    <sheetView zoomScaleSheetLayoutView="100" zoomScalePageLayoutView="0" workbookViewId="0" topLeftCell="A1">
      <selection activeCell="A18" sqref="A18"/>
    </sheetView>
  </sheetViews>
  <sheetFormatPr defaultColWidth="10.125" defaultRowHeight="14.25"/>
  <cols>
    <col min="1" max="1" width="1.12109375" style="1" customWidth="1"/>
    <col min="2" max="2" width="23.125" style="1" customWidth="1"/>
    <col min="3" max="4" width="7.50390625" style="2" customWidth="1"/>
    <col min="5" max="5" width="7.50390625" style="3" customWidth="1"/>
    <col min="6" max="6" width="5.50390625" style="3" customWidth="1"/>
    <col min="7" max="8" width="7.50390625" style="2" customWidth="1"/>
    <col min="9" max="9" width="7.50390625" style="3" customWidth="1"/>
    <col min="10" max="10" width="5.50390625" style="3" customWidth="1"/>
    <col min="11" max="12" width="7.50390625" style="4" customWidth="1"/>
    <col min="13" max="13" width="7.50390625" style="3" customWidth="1"/>
    <col min="14" max="14" width="5.50390625" style="5" customWidth="1"/>
    <col min="15" max="16384" width="10.125" style="5" customWidth="1"/>
  </cols>
  <sheetData>
    <row r="1" ht="45.75" customHeight="1"/>
    <row r="2" spans="1:14" s="9" customFormat="1" ht="49.5" customHeight="1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2008</v>
      </c>
      <c r="D4" s="16" t="s">
        <v>23</v>
      </c>
      <c r="E4" s="17" t="s">
        <v>4</v>
      </c>
      <c r="F4" s="18"/>
      <c r="G4" s="16">
        <v>2008</v>
      </c>
      <c r="H4" s="16" t="s">
        <v>23</v>
      </c>
      <c r="I4" s="17" t="s">
        <v>4</v>
      </c>
      <c r="J4" s="18"/>
      <c r="K4" s="16">
        <v>2008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992</v>
      </c>
      <c r="D6" s="25">
        <v>852</v>
      </c>
      <c r="E6" s="25">
        <f>D6-C6</f>
        <v>-140</v>
      </c>
      <c r="F6" s="26">
        <f>IF(C6&lt;&gt;0,E6*100/C6,".")</f>
        <v>-14.112903225806452</v>
      </c>
      <c r="G6" s="25">
        <v>180</v>
      </c>
      <c r="H6" s="25">
        <v>177</v>
      </c>
      <c r="I6" s="25">
        <f>H6-G6</f>
        <v>-3</v>
      </c>
      <c r="J6" s="26">
        <f>IF(G6&lt;&gt;0,I6*100/G6,".")</f>
        <v>-1.6666666666666667</v>
      </c>
      <c r="K6" s="25">
        <v>1172</v>
      </c>
      <c r="L6" s="25">
        <v>1029</v>
      </c>
      <c r="M6" s="25">
        <f>L6-K6</f>
        <v>-143</v>
      </c>
      <c r="N6" s="26">
        <f>IF(K6&lt;&gt;0,M6*100/K6,".")</f>
        <v>-12.20136518771331</v>
      </c>
    </row>
    <row r="7" spans="1:14" ht="15" customHeight="1">
      <c r="A7" s="23"/>
      <c r="B7" s="24" t="s">
        <v>8</v>
      </c>
      <c r="C7" s="25">
        <v>497</v>
      </c>
      <c r="D7" s="25">
        <v>475</v>
      </c>
      <c r="E7" s="25">
        <f>D7-C7</f>
        <v>-22</v>
      </c>
      <c r="F7" s="26">
        <f aca="true" t="shared" si="0" ref="F7:F19">IF(C7&lt;&gt;0,E7*100/C7,".")</f>
        <v>-4.426559356136821</v>
      </c>
      <c r="G7" s="25">
        <v>69</v>
      </c>
      <c r="H7" s="25">
        <v>66</v>
      </c>
      <c r="I7" s="25">
        <f>H7-G7</f>
        <v>-3</v>
      </c>
      <c r="J7" s="26">
        <f aca="true" t="shared" si="1" ref="J7:J19">IF(G7&lt;&gt;0,I7*100/G7,".")</f>
        <v>-4.3478260869565215</v>
      </c>
      <c r="K7" s="25">
        <v>566</v>
      </c>
      <c r="L7" s="25">
        <v>541</v>
      </c>
      <c r="M7" s="25">
        <f>L7-K7</f>
        <v>-25</v>
      </c>
      <c r="N7" s="26">
        <f aca="true" t="shared" si="2" ref="N7:N19">IF(K7&lt;&gt;0,M7*100/K7,".")</f>
        <v>-4.41696113074205</v>
      </c>
    </row>
    <row r="8" spans="1:14" ht="15" customHeight="1">
      <c r="A8" s="23"/>
      <c r="B8" s="24" t="s">
        <v>9</v>
      </c>
      <c r="C8" s="25">
        <v>77</v>
      </c>
      <c r="D8" s="25">
        <v>72</v>
      </c>
      <c r="E8" s="25">
        <f aca="true" t="shared" si="3" ref="E8:E19">D8-C8</f>
        <v>-5</v>
      </c>
      <c r="F8" s="26">
        <f t="shared" si="0"/>
        <v>-6.4935064935064934</v>
      </c>
      <c r="G8" s="25">
        <v>6</v>
      </c>
      <c r="H8" s="25">
        <v>5</v>
      </c>
      <c r="I8" s="25">
        <f aca="true" t="shared" si="4" ref="I8:I19">H8-G8</f>
        <v>-1</v>
      </c>
      <c r="J8" s="26">
        <f t="shared" si="1"/>
        <v>-16.666666666666668</v>
      </c>
      <c r="K8" s="25">
        <v>83</v>
      </c>
      <c r="L8" s="25">
        <v>77</v>
      </c>
      <c r="M8" s="25">
        <f aca="true" t="shared" si="5" ref="M8:M19">L8-K8</f>
        <v>-6</v>
      </c>
      <c r="N8" s="26">
        <f t="shared" si="2"/>
        <v>-7.228915662650603</v>
      </c>
    </row>
    <row r="9" spans="1:14" ht="15" customHeight="1">
      <c r="A9" s="23"/>
      <c r="B9" s="24" t="s">
        <v>10</v>
      </c>
      <c r="C9" s="25">
        <v>0</v>
      </c>
      <c r="D9" s="25">
        <v>1</v>
      </c>
      <c r="E9" s="25">
        <f t="shared" si="3"/>
        <v>1</v>
      </c>
      <c r="F9" s="26" t="str">
        <f t="shared" si="0"/>
        <v>.</v>
      </c>
      <c r="G9" s="25">
        <v>0</v>
      </c>
      <c r="H9" s="25">
        <v>0</v>
      </c>
      <c r="I9" s="25">
        <f t="shared" si="4"/>
        <v>0</v>
      </c>
      <c r="J9" s="26" t="str">
        <f t="shared" si="1"/>
        <v>.</v>
      </c>
      <c r="K9" s="25">
        <v>0</v>
      </c>
      <c r="L9" s="25">
        <v>1</v>
      </c>
      <c r="M9" s="25">
        <f t="shared" si="5"/>
        <v>1</v>
      </c>
      <c r="N9" s="26" t="str">
        <f t="shared" si="2"/>
        <v>.</v>
      </c>
    </row>
    <row r="10" spans="1:14" ht="15" customHeight="1">
      <c r="A10" s="23"/>
      <c r="B10" s="24" t="s">
        <v>11</v>
      </c>
      <c r="C10" s="25">
        <v>22</v>
      </c>
      <c r="D10" s="25">
        <v>25</v>
      </c>
      <c r="E10" s="25">
        <f t="shared" si="3"/>
        <v>3</v>
      </c>
      <c r="F10" s="26">
        <f t="shared" si="0"/>
        <v>13.636363636363637</v>
      </c>
      <c r="G10" s="25">
        <v>3</v>
      </c>
      <c r="H10" s="25">
        <v>3</v>
      </c>
      <c r="I10" s="25">
        <f t="shared" si="4"/>
        <v>0</v>
      </c>
      <c r="J10" s="26">
        <f t="shared" si="1"/>
        <v>0</v>
      </c>
      <c r="K10" s="25">
        <v>25</v>
      </c>
      <c r="L10" s="25">
        <v>28</v>
      </c>
      <c r="M10" s="25">
        <f t="shared" si="5"/>
        <v>3</v>
      </c>
      <c r="N10" s="26">
        <f t="shared" si="2"/>
        <v>12</v>
      </c>
    </row>
    <row r="11" spans="1:14" ht="15" customHeight="1">
      <c r="A11" s="23"/>
      <c r="B11" s="24" t="s">
        <v>12</v>
      </c>
      <c r="C11" s="25">
        <v>0</v>
      </c>
      <c r="D11" s="25">
        <v>0</v>
      </c>
      <c r="E11" s="25">
        <f t="shared" si="3"/>
        <v>0</v>
      </c>
      <c r="F11" s="26" t="str">
        <f t="shared" si="0"/>
        <v>.</v>
      </c>
      <c r="G11" s="25">
        <v>0</v>
      </c>
      <c r="H11" s="25">
        <v>0</v>
      </c>
      <c r="I11" s="25">
        <f t="shared" si="4"/>
        <v>0</v>
      </c>
      <c r="J11" s="26" t="str">
        <f t="shared" si="1"/>
        <v>.</v>
      </c>
      <c r="K11" s="25">
        <v>0</v>
      </c>
      <c r="L11" s="25">
        <v>0</v>
      </c>
      <c r="M11" s="25">
        <f t="shared" si="5"/>
        <v>0</v>
      </c>
      <c r="N11" s="26" t="str">
        <f t="shared" si="2"/>
        <v>.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3"/>
        <v>0</v>
      </c>
      <c r="F12" s="26" t="str">
        <f t="shared" si="0"/>
        <v>.</v>
      </c>
      <c r="G12" s="25">
        <v>0</v>
      </c>
      <c r="H12" s="25">
        <v>0</v>
      </c>
      <c r="I12" s="25">
        <f t="shared" si="4"/>
        <v>0</v>
      </c>
      <c r="J12" s="26" t="str">
        <f t="shared" si="1"/>
        <v>.</v>
      </c>
      <c r="K12" s="25">
        <f>C12+G12</f>
        <v>0</v>
      </c>
      <c r="L12" s="25">
        <v>0</v>
      </c>
      <c r="M12" s="25">
        <f t="shared" si="5"/>
        <v>0</v>
      </c>
      <c r="N12" s="26" t="str">
        <f t="shared" si="2"/>
        <v>.</v>
      </c>
    </row>
    <row r="13" spans="1:14" ht="15" customHeight="1">
      <c r="A13" s="23"/>
      <c r="B13" s="24" t="s">
        <v>14</v>
      </c>
      <c r="C13" s="25">
        <v>9</v>
      </c>
      <c r="D13" s="25">
        <v>10</v>
      </c>
      <c r="E13" s="25">
        <f t="shared" si="3"/>
        <v>1</v>
      </c>
      <c r="F13" s="26">
        <f t="shared" si="0"/>
        <v>11.11111111111111</v>
      </c>
      <c r="G13" s="25">
        <v>0</v>
      </c>
      <c r="H13" s="25">
        <v>0</v>
      </c>
      <c r="I13" s="25">
        <f t="shared" si="4"/>
        <v>0</v>
      </c>
      <c r="J13" s="26" t="str">
        <f t="shared" si="1"/>
        <v>.</v>
      </c>
      <c r="K13" s="25">
        <v>9</v>
      </c>
      <c r="L13" s="25">
        <v>10</v>
      </c>
      <c r="M13" s="25">
        <f t="shared" si="5"/>
        <v>1</v>
      </c>
      <c r="N13" s="26">
        <f t="shared" si="2"/>
        <v>11.11111111111111</v>
      </c>
    </row>
    <row r="14" spans="1:14" ht="15" customHeight="1">
      <c r="A14" s="23"/>
      <c r="B14" s="24" t="s">
        <v>15</v>
      </c>
      <c r="C14" s="25">
        <v>55</v>
      </c>
      <c r="D14" s="25">
        <v>45</v>
      </c>
      <c r="E14" s="25">
        <f t="shared" si="3"/>
        <v>-10</v>
      </c>
      <c r="F14" s="26">
        <f t="shared" si="0"/>
        <v>-18.181818181818183</v>
      </c>
      <c r="G14" s="25">
        <v>1</v>
      </c>
      <c r="H14" s="25">
        <v>0</v>
      </c>
      <c r="I14" s="25">
        <f t="shared" si="4"/>
        <v>-1</v>
      </c>
      <c r="J14" s="26">
        <f t="shared" si="1"/>
        <v>-100</v>
      </c>
      <c r="K14" s="25">
        <v>56</v>
      </c>
      <c r="L14" s="25">
        <v>45</v>
      </c>
      <c r="M14" s="25">
        <f t="shared" si="5"/>
        <v>-11</v>
      </c>
      <c r="N14" s="26">
        <f t="shared" si="2"/>
        <v>-19.642857142857142</v>
      </c>
    </row>
    <row r="15" spans="1:14" ht="15" customHeight="1">
      <c r="A15" s="23"/>
      <c r="B15" s="24" t="s">
        <v>16</v>
      </c>
      <c r="C15" s="25">
        <v>2</v>
      </c>
      <c r="D15" s="25">
        <v>3</v>
      </c>
      <c r="E15" s="25">
        <f t="shared" si="3"/>
        <v>1</v>
      </c>
      <c r="F15" s="26">
        <f t="shared" si="0"/>
        <v>50</v>
      </c>
      <c r="G15" s="25">
        <v>0</v>
      </c>
      <c r="H15" s="25">
        <v>0</v>
      </c>
      <c r="I15" s="25">
        <f t="shared" si="4"/>
        <v>0</v>
      </c>
      <c r="J15" s="26" t="str">
        <f t="shared" si="1"/>
        <v>.</v>
      </c>
      <c r="K15" s="25">
        <v>2</v>
      </c>
      <c r="L15" s="25">
        <v>3</v>
      </c>
      <c r="M15" s="25">
        <f t="shared" si="5"/>
        <v>1</v>
      </c>
      <c r="N15" s="26">
        <f t="shared" si="2"/>
        <v>50</v>
      </c>
    </row>
    <row r="16" spans="1:14" ht="15" customHeight="1">
      <c r="A16" s="23"/>
      <c r="B16" s="24" t="s">
        <v>17</v>
      </c>
      <c r="C16" s="25">
        <v>26</v>
      </c>
      <c r="D16" s="25">
        <v>25</v>
      </c>
      <c r="E16" s="25">
        <f t="shared" si="3"/>
        <v>-1</v>
      </c>
      <c r="F16" s="26">
        <f t="shared" si="0"/>
        <v>-3.8461538461538463</v>
      </c>
      <c r="G16" s="25">
        <v>1</v>
      </c>
      <c r="H16" s="25">
        <v>2</v>
      </c>
      <c r="I16" s="25">
        <f t="shared" si="4"/>
        <v>1</v>
      </c>
      <c r="J16" s="26">
        <f t="shared" si="1"/>
        <v>100</v>
      </c>
      <c r="K16" s="25">
        <v>27</v>
      </c>
      <c r="L16" s="25">
        <v>27</v>
      </c>
      <c r="M16" s="25">
        <f t="shared" si="5"/>
        <v>0</v>
      </c>
      <c r="N16" s="26">
        <f t="shared" si="2"/>
        <v>0</v>
      </c>
    </row>
    <row r="17" spans="1:14" ht="15" customHeight="1">
      <c r="A17" s="23"/>
      <c r="B17" s="24" t="s">
        <v>18</v>
      </c>
      <c r="C17" s="25">
        <v>20</v>
      </c>
      <c r="D17" s="25">
        <v>19</v>
      </c>
      <c r="E17" s="25">
        <f t="shared" si="3"/>
        <v>-1</v>
      </c>
      <c r="F17" s="26">
        <f t="shared" si="0"/>
        <v>-5</v>
      </c>
      <c r="G17" s="25">
        <v>1</v>
      </c>
      <c r="H17" s="25">
        <v>2</v>
      </c>
      <c r="I17" s="25">
        <f t="shared" si="4"/>
        <v>1</v>
      </c>
      <c r="J17" s="26">
        <f t="shared" si="1"/>
        <v>100</v>
      </c>
      <c r="K17" s="25">
        <v>21</v>
      </c>
      <c r="L17" s="25">
        <v>21</v>
      </c>
      <c r="M17" s="25">
        <f t="shared" si="5"/>
        <v>0</v>
      </c>
      <c r="N17" s="26">
        <f t="shared" si="2"/>
        <v>0</v>
      </c>
    </row>
    <row r="18" spans="1:14" ht="15" customHeight="1">
      <c r="A18" s="23"/>
      <c r="B18" s="24" t="s">
        <v>19</v>
      </c>
      <c r="C18" s="25">
        <v>17</v>
      </c>
      <c r="D18" s="25">
        <v>17</v>
      </c>
      <c r="E18" s="25">
        <f t="shared" si="3"/>
        <v>0</v>
      </c>
      <c r="F18" s="26">
        <f t="shared" si="0"/>
        <v>0</v>
      </c>
      <c r="G18" s="25">
        <v>0</v>
      </c>
      <c r="H18" s="25">
        <v>0</v>
      </c>
      <c r="I18" s="25">
        <f t="shared" si="4"/>
        <v>0</v>
      </c>
      <c r="J18" s="26" t="str">
        <f t="shared" si="1"/>
        <v>.</v>
      </c>
      <c r="K18" s="25">
        <v>17</v>
      </c>
      <c r="L18" s="25">
        <v>17</v>
      </c>
      <c r="M18" s="25">
        <f t="shared" si="5"/>
        <v>0</v>
      </c>
      <c r="N18" s="26">
        <f t="shared" si="2"/>
        <v>0</v>
      </c>
    </row>
    <row r="19" spans="1:14" s="31" customFormat="1" ht="15" customHeight="1">
      <c r="A19" s="27"/>
      <c r="B19" s="28" t="s">
        <v>20</v>
      </c>
      <c r="C19" s="29">
        <f>SUM(C6:C18)</f>
        <v>1717</v>
      </c>
      <c r="D19" s="29">
        <f>SUM(D6:D18)</f>
        <v>1544</v>
      </c>
      <c r="E19" s="29">
        <f t="shared" si="3"/>
        <v>-173</v>
      </c>
      <c r="F19" s="30">
        <f t="shared" si="0"/>
        <v>-10.075713453698311</v>
      </c>
      <c r="G19" s="29">
        <f>SUM(G6:G18)</f>
        <v>261</v>
      </c>
      <c r="H19" s="29">
        <f>SUM(H6:H18)</f>
        <v>255</v>
      </c>
      <c r="I19" s="29">
        <f t="shared" si="4"/>
        <v>-6</v>
      </c>
      <c r="J19" s="30">
        <f t="shared" si="1"/>
        <v>-2.2988505747126435</v>
      </c>
      <c r="K19" s="29">
        <f>SUM(K6:K18)</f>
        <v>1978</v>
      </c>
      <c r="L19" s="29">
        <f>SUM(L6:L18)</f>
        <v>1799</v>
      </c>
      <c r="M19" s="29">
        <f t="shared" si="5"/>
        <v>-179</v>
      </c>
      <c r="N19" s="30">
        <f t="shared" si="2"/>
        <v>-9.04954499494439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sheetProtection/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16.12.2009&amp;RFulda</oddHeader>
    <oddFooter>&amp;R&amp;10Tabelle 52.2</oddFooter>
  </headerFooter>
  <legacyDrawing r:id="rId2"/>
  <oleObjects>
    <oleObject progId="Word.Document.8" shapeId="1637251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N24"/>
  <sheetViews>
    <sheetView zoomScaleSheetLayoutView="100" zoomScalePageLayoutView="0" workbookViewId="0" topLeftCell="A1">
      <selection activeCell="A18" sqref="A18"/>
    </sheetView>
  </sheetViews>
  <sheetFormatPr defaultColWidth="10.125" defaultRowHeight="14.25"/>
  <cols>
    <col min="1" max="1" width="1.12109375" style="1" customWidth="1"/>
    <col min="2" max="2" width="23.125" style="1" customWidth="1"/>
    <col min="3" max="4" width="7.50390625" style="2" customWidth="1"/>
    <col min="5" max="5" width="7.50390625" style="3" customWidth="1"/>
    <col min="6" max="6" width="5.50390625" style="3" customWidth="1"/>
    <col min="7" max="8" width="7.50390625" style="2" customWidth="1"/>
    <col min="9" max="9" width="7.50390625" style="3" customWidth="1"/>
    <col min="10" max="10" width="5.50390625" style="3" customWidth="1"/>
    <col min="11" max="12" width="7.50390625" style="4" customWidth="1"/>
    <col min="13" max="13" width="7.50390625" style="3" customWidth="1"/>
    <col min="14" max="14" width="5.50390625" style="5" customWidth="1"/>
    <col min="15" max="16384" width="10.125" style="5" customWidth="1"/>
  </cols>
  <sheetData>
    <row r="1" ht="45.75" customHeight="1"/>
    <row r="2" spans="1:14" s="9" customFormat="1" ht="49.5" customHeight="1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2008</v>
      </c>
      <c r="D4" s="16" t="s">
        <v>23</v>
      </c>
      <c r="E4" s="17" t="s">
        <v>4</v>
      </c>
      <c r="F4" s="18"/>
      <c r="G4" s="16">
        <v>2008</v>
      </c>
      <c r="H4" s="16" t="s">
        <v>23</v>
      </c>
      <c r="I4" s="17" t="s">
        <v>4</v>
      </c>
      <c r="J4" s="18"/>
      <c r="K4" s="16">
        <v>2008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1948</v>
      </c>
      <c r="D6" s="25">
        <v>1774</v>
      </c>
      <c r="E6" s="25">
        <f>D6-C6</f>
        <v>-174</v>
      </c>
      <c r="F6" s="26">
        <f>IF(C6&lt;&gt;0,E6*100/C6,".")</f>
        <v>-8.932238193018481</v>
      </c>
      <c r="G6" s="25">
        <v>251</v>
      </c>
      <c r="H6" s="25">
        <v>212</v>
      </c>
      <c r="I6" s="25">
        <f>H6-G6</f>
        <v>-39</v>
      </c>
      <c r="J6" s="26">
        <f>IF(G6&lt;&gt;0,I6*100/G6,".")</f>
        <v>-15.53784860557769</v>
      </c>
      <c r="K6" s="25">
        <v>2199</v>
      </c>
      <c r="L6" s="25">
        <v>1986</v>
      </c>
      <c r="M6" s="25">
        <f>L6-K6</f>
        <v>-213</v>
      </c>
      <c r="N6" s="26">
        <f>IF(K6&lt;&gt;0,M6*100/K6,".")</f>
        <v>-9.686221009549795</v>
      </c>
    </row>
    <row r="7" spans="1:14" ht="15" customHeight="1">
      <c r="A7" s="23"/>
      <c r="B7" s="24" t="s">
        <v>8</v>
      </c>
      <c r="C7" s="25">
        <v>893</v>
      </c>
      <c r="D7" s="25">
        <v>947</v>
      </c>
      <c r="E7" s="25">
        <f>D7-C7</f>
        <v>54</v>
      </c>
      <c r="F7" s="26">
        <f aca="true" t="shared" si="0" ref="F7:F19">IF(C7&lt;&gt;0,E7*100/C7,".")</f>
        <v>6.047032474804031</v>
      </c>
      <c r="G7" s="25">
        <v>273</v>
      </c>
      <c r="H7" s="25">
        <v>253</v>
      </c>
      <c r="I7" s="25">
        <f>H7-G7</f>
        <v>-20</v>
      </c>
      <c r="J7" s="26">
        <f aca="true" t="shared" si="1" ref="J7:J19">IF(G7&lt;&gt;0,I7*100/G7,".")</f>
        <v>-7.326007326007326</v>
      </c>
      <c r="K7" s="25">
        <v>1166</v>
      </c>
      <c r="L7" s="25">
        <v>1200</v>
      </c>
      <c r="M7" s="25">
        <f>L7-K7</f>
        <v>34</v>
      </c>
      <c r="N7" s="26">
        <f aca="true" t="shared" si="2" ref="N7:N19">IF(K7&lt;&gt;0,M7*100/K7,".")</f>
        <v>2.9159519725557463</v>
      </c>
    </row>
    <row r="8" spans="1:14" ht="15" customHeight="1">
      <c r="A8" s="23"/>
      <c r="B8" s="24" t="s">
        <v>9</v>
      </c>
      <c r="C8" s="25">
        <v>134</v>
      </c>
      <c r="D8" s="25">
        <v>149</v>
      </c>
      <c r="E8" s="25">
        <f aca="true" t="shared" si="3" ref="E8:E19">D8-C8</f>
        <v>15</v>
      </c>
      <c r="F8" s="26">
        <f t="shared" si="0"/>
        <v>11.194029850746269</v>
      </c>
      <c r="G8" s="25">
        <v>5</v>
      </c>
      <c r="H8" s="25">
        <v>13</v>
      </c>
      <c r="I8" s="25">
        <f aca="true" t="shared" si="4" ref="I8:I19">H8-G8</f>
        <v>8</v>
      </c>
      <c r="J8" s="26">
        <f t="shared" si="1"/>
        <v>160</v>
      </c>
      <c r="K8" s="25">
        <v>139</v>
      </c>
      <c r="L8" s="25">
        <v>162</v>
      </c>
      <c r="M8" s="25">
        <f aca="true" t="shared" si="5" ref="M8:M19">L8-K8</f>
        <v>23</v>
      </c>
      <c r="N8" s="26">
        <f t="shared" si="2"/>
        <v>16.546762589928058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3"/>
        <v>0</v>
      </c>
      <c r="F9" s="26" t="str">
        <f t="shared" si="0"/>
        <v>.</v>
      </c>
      <c r="G9" s="25">
        <v>0</v>
      </c>
      <c r="H9" s="25">
        <v>0</v>
      </c>
      <c r="I9" s="25">
        <f t="shared" si="4"/>
        <v>0</v>
      </c>
      <c r="J9" s="26" t="str">
        <f t="shared" si="1"/>
        <v>.</v>
      </c>
      <c r="K9" s="25">
        <v>0</v>
      </c>
      <c r="L9" s="25">
        <v>0</v>
      </c>
      <c r="M9" s="25">
        <f t="shared" si="5"/>
        <v>0</v>
      </c>
      <c r="N9" s="26" t="str">
        <f t="shared" si="2"/>
        <v>.</v>
      </c>
    </row>
    <row r="10" spans="1:14" ht="15" customHeight="1">
      <c r="A10" s="23"/>
      <c r="B10" s="24" t="s">
        <v>11</v>
      </c>
      <c r="C10" s="25">
        <v>62</v>
      </c>
      <c r="D10" s="25">
        <v>70</v>
      </c>
      <c r="E10" s="25">
        <f t="shared" si="3"/>
        <v>8</v>
      </c>
      <c r="F10" s="26">
        <f t="shared" si="0"/>
        <v>12.903225806451612</v>
      </c>
      <c r="G10" s="25">
        <v>14</v>
      </c>
      <c r="H10" s="25">
        <v>17</v>
      </c>
      <c r="I10" s="25">
        <f t="shared" si="4"/>
        <v>3</v>
      </c>
      <c r="J10" s="26">
        <f t="shared" si="1"/>
        <v>21.428571428571427</v>
      </c>
      <c r="K10" s="25">
        <v>76</v>
      </c>
      <c r="L10" s="25">
        <v>87</v>
      </c>
      <c r="M10" s="25">
        <f t="shared" si="5"/>
        <v>11</v>
      </c>
      <c r="N10" s="26">
        <f t="shared" si="2"/>
        <v>14.473684210526315</v>
      </c>
    </row>
    <row r="11" spans="1:14" ht="15" customHeight="1">
      <c r="A11" s="23"/>
      <c r="B11" s="24" t="s">
        <v>12</v>
      </c>
      <c r="C11" s="25">
        <v>0</v>
      </c>
      <c r="D11" s="25">
        <v>0</v>
      </c>
      <c r="E11" s="25">
        <f t="shared" si="3"/>
        <v>0</v>
      </c>
      <c r="F11" s="26" t="str">
        <f t="shared" si="0"/>
        <v>.</v>
      </c>
      <c r="G11" s="25">
        <v>0</v>
      </c>
      <c r="H11" s="25">
        <v>0</v>
      </c>
      <c r="I11" s="25">
        <f t="shared" si="4"/>
        <v>0</v>
      </c>
      <c r="J11" s="26" t="str">
        <f t="shared" si="1"/>
        <v>.</v>
      </c>
      <c r="K11" s="25">
        <f>C11+G11</f>
        <v>0</v>
      </c>
      <c r="L11" s="25">
        <v>0</v>
      </c>
      <c r="M11" s="25">
        <f t="shared" si="5"/>
        <v>0</v>
      </c>
      <c r="N11" s="26" t="str">
        <f t="shared" si="2"/>
        <v>.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3"/>
        <v>0</v>
      </c>
      <c r="F12" s="26" t="str">
        <f t="shared" si="0"/>
        <v>.</v>
      </c>
      <c r="G12" s="25">
        <v>0</v>
      </c>
      <c r="H12" s="25">
        <v>0</v>
      </c>
      <c r="I12" s="25">
        <f t="shared" si="4"/>
        <v>0</v>
      </c>
      <c r="J12" s="26" t="str">
        <f t="shared" si="1"/>
        <v>.</v>
      </c>
      <c r="K12" s="25">
        <f>C12+G12</f>
        <v>0</v>
      </c>
      <c r="L12" s="25">
        <v>0</v>
      </c>
      <c r="M12" s="25">
        <f t="shared" si="5"/>
        <v>0</v>
      </c>
      <c r="N12" s="26" t="str">
        <f t="shared" si="2"/>
        <v>.</v>
      </c>
    </row>
    <row r="13" spans="1:14" ht="15" customHeight="1">
      <c r="A13" s="23"/>
      <c r="B13" s="24" t="s">
        <v>14</v>
      </c>
      <c r="C13" s="25">
        <v>17</v>
      </c>
      <c r="D13" s="25">
        <v>18</v>
      </c>
      <c r="E13" s="25">
        <f t="shared" si="3"/>
        <v>1</v>
      </c>
      <c r="F13" s="26">
        <f t="shared" si="0"/>
        <v>5.882352941176471</v>
      </c>
      <c r="G13" s="25">
        <v>1</v>
      </c>
      <c r="H13" s="25">
        <v>0</v>
      </c>
      <c r="I13" s="25">
        <f t="shared" si="4"/>
        <v>-1</v>
      </c>
      <c r="J13" s="26">
        <f t="shared" si="1"/>
        <v>-100</v>
      </c>
      <c r="K13" s="25">
        <v>18</v>
      </c>
      <c r="L13" s="25">
        <v>18</v>
      </c>
      <c r="M13" s="25">
        <f t="shared" si="5"/>
        <v>0</v>
      </c>
      <c r="N13" s="26">
        <f t="shared" si="2"/>
        <v>0</v>
      </c>
    </row>
    <row r="14" spans="1:14" ht="15" customHeight="1">
      <c r="A14" s="23"/>
      <c r="B14" s="24" t="s">
        <v>15</v>
      </c>
      <c r="C14" s="25">
        <v>100</v>
      </c>
      <c r="D14" s="25">
        <v>112</v>
      </c>
      <c r="E14" s="25">
        <f t="shared" si="3"/>
        <v>12</v>
      </c>
      <c r="F14" s="26">
        <f t="shared" si="0"/>
        <v>12</v>
      </c>
      <c r="G14" s="25">
        <v>6</v>
      </c>
      <c r="H14" s="25">
        <v>0</v>
      </c>
      <c r="I14" s="25">
        <f t="shared" si="4"/>
        <v>-6</v>
      </c>
      <c r="J14" s="26">
        <f t="shared" si="1"/>
        <v>-100</v>
      </c>
      <c r="K14" s="25">
        <v>106</v>
      </c>
      <c r="L14" s="25">
        <v>112</v>
      </c>
      <c r="M14" s="25">
        <f t="shared" si="5"/>
        <v>6</v>
      </c>
      <c r="N14" s="26">
        <f t="shared" si="2"/>
        <v>5.660377358490566</v>
      </c>
    </row>
    <row r="15" spans="1:14" ht="15" customHeight="1">
      <c r="A15" s="23"/>
      <c r="B15" s="24" t="s">
        <v>16</v>
      </c>
      <c r="C15" s="25">
        <v>15</v>
      </c>
      <c r="D15" s="25">
        <v>11</v>
      </c>
      <c r="E15" s="25">
        <f t="shared" si="3"/>
        <v>-4</v>
      </c>
      <c r="F15" s="26">
        <f t="shared" si="0"/>
        <v>-26.666666666666668</v>
      </c>
      <c r="G15" s="25">
        <v>1</v>
      </c>
      <c r="H15" s="25">
        <v>4</v>
      </c>
      <c r="I15" s="25">
        <f t="shared" si="4"/>
        <v>3</v>
      </c>
      <c r="J15" s="26">
        <f t="shared" si="1"/>
        <v>300</v>
      </c>
      <c r="K15" s="25">
        <v>16</v>
      </c>
      <c r="L15" s="25">
        <v>15</v>
      </c>
      <c r="M15" s="25">
        <f t="shared" si="5"/>
        <v>-1</v>
      </c>
      <c r="N15" s="26">
        <f t="shared" si="2"/>
        <v>-6.25</v>
      </c>
    </row>
    <row r="16" spans="1:14" ht="15" customHeight="1">
      <c r="A16" s="23"/>
      <c r="B16" s="24" t="s">
        <v>17</v>
      </c>
      <c r="C16" s="25">
        <v>90</v>
      </c>
      <c r="D16" s="25">
        <v>68</v>
      </c>
      <c r="E16" s="25">
        <f t="shared" si="3"/>
        <v>-22</v>
      </c>
      <c r="F16" s="26">
        <f t="shared" si="0"/>
        <v>-24.444444444444443</v>
      </c>
      <c r="G16" s="25">
        <v>4</v>
      </c>
      <c r="H16" s="25">
        <v>5</v>
      </c>
      <c r="I16" s="25">
        <f t="shared" si="4"/>
        <v>1</v>
      </c>
      <c r="J16" s="26">
        <f t="shared" si="1"/>
        <v>25</v>
      </c>
      <c r="K16" s="25">
        <v>94</v>
      </c>
      <c r="L16" s="25">
        <v>73</v>
      </c>
      <c r="M16" s="25">
        <f t="shared" si="5"/>
        <v>-21</v>
      </c>
      <c r="N16" s="26">
        <f t="shared" si="2"/>
        <v>-22.340425531914892</v>
      </c>
    </row>
    <row r="17" spans="1:14" ht="15" customHeight="1">
      <c r="A17" s="23"/>
      <c r="B17" s="24" t="s">
        <v>18</v>
      </c>
      <c r="C17" s="25">
        <v>33</v>
      </c>
      <c r="D17" s="25">
        <v>27</v>
      </c>
      <c r="E17" s="25">
        <f t="shared" si="3"/>
        <v>-6</v>
      </c>
      <c r="F17" s="26">
        <f t="shared" si="0"/>
        <v>-18.181818181818183</v>
      </c>
      <c r="G17" s="25">
        <v>3</v>
      </c>
      <c r="H17" s="25">
        <v>0</v>
      </c>
      <c r="I17" s="25">
        <f t="shared" si="4"/>
        <v>-3</v>
      </c>
      <c r="J17" s="26">
        <f t="shared" si="1"/>
        <v>-100</v>
      </c>
      <c r="K17" s="25">
        <v>36</v>
      </c>
      <c r="L17" s="25">
        <v>27</v>
      </c>
      <c r="M17" s="25">
        <f t="shared" si="5"/>
        <v>-9</v>
      </c>
      <c r="N17" s="26">
        <f t="shared" si="2"/>
        <v>-25</v>
      </c>
    </row>
    <row r="18" spans="1:14" ht="15" customHeight="1">
      <c r="A18" s="23"/>
      <c r="B18" s="24" t="s">
        <v>19</v>
      </c>
      <c r="C18" s="25">
        <v>53</v>
      </c>
      <c r="D18" s="25">
        <v>48</v>
      </c>
      <c r="E18" s="25">
        <f t="shared" si="3"/>
        <v>-5</v>
      </c>
      <c r="F18" s="26">
        <f t="shared" si="0"/>
        <v>-9.433962264150944</v>
      </c>
      <c r="G18" s="25">
        <v>4</v>
      </c>
      <c r="H18" s="25">
        <v>1</v>
      </c>
      <c r="I18" s="25">
        <f t="shared" si="4"/>
        <v>-3</v>
      </c>
      <c r="J18" s="26">
        <f t="shared" si="1"/>
        <v>-75</v>
      </c>
      <c r="K18" s="25">
        <v>57</v>
      </c>
      <c r="L18" s="25">
        <v>49</v>
      </c>
      <c r="M18" s="25">
        <f t="shared" si="5"/>
        <v>-8</v>
      </c>
      <c r="N18" s="26">
        <f t="shared" si="2"/>
        <v>-14.035087719298245</v>
      </c>
    </row>
    <row r="19" spans="1:14" s="31" customFormat="1" ht="15" customHeight="1">
      <c r="A19" s="27"/>
      <c r="B19" s="28" t="s">
        <v>20</v>
      </c>
      <c r="C19" s="29">
        <f>SUM(C6:C18)</f>
        <v>3345</v>
      </c>
      <c r="D19" s="29">
        <f>SUM(D6:D18)</f>
        <v>3224</v>
      </c>
      <c r="E19" s="29">
        <f t="shared" si="3"/>
        <v>-121</v>
      </c>
      <c r="F19" s="30">
        <f t="shared" si="0"/>
        <v>-3.617339312406577</v>
      </c>
      <c r="G19" s="29">
        <f>SUM(G6:G18)</f>
        <v>562</v>
      </c>
      <c r="H19" s="29">
        <f>SUM(H6:H18)</f>
        <v>505</v>
      </c>
      <c r="I19" s="29">
        <f t="shared" si="4"/>
        <v>-57</v>
      </c>
      <c r="J19" s="30">
        <f t="shared" si="1"/>
        <v>-10.142348754448399</v>
      </c>
      <c r="K19" s="29">
        <f>SUM(K6:K18)</f>
        <v>3907</v>
      </c>
      <c r="L19" s="29">
        <f>SUM(L6:L18)</f>
        <v>3729</v>
      </c>
      <c r="M19" s="29">
        <f t="shared" si="5"/>
        <v>-178</v>
      </c>
      <c r="N19" s="30">
        <f t="shared" si="2"/>
        <v>-4.5559252623496285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sheetProtection/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16.12.2009&amp;RGiessen</oddHeader>
    <oddFooter>&amp;R&amp;10Tabelle 52.2</oddFooter>
  </headerFooter>
  <legacyDrawing r:id="rId2"/>
  <oleObjects>
    <oleObject progId="Word.Document.8" shapeId="1637251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N24"/>
  <sheetViews>
    <sheetView zoomScaleSheetLayoutView="100" zoomScalePageLayoutView="0" workbookViewId="0" topLeftCell="A1">
      <selection activeCell="A18" sqref="A18"/>
    </sheetView>
  </sheetViews>
  <sheetFormatPr defaultColWidth="10.125" defaultRowHeight="14.25"/>
  <cols>
    <col min="1" max="1" width="1.12109375" style="1" customWidth="1"/>
    <col min="2" max="2" width="23.125" style="1" customWidth="1"/>
    <col min="3" max="4" width="7.50390625" style="2" customWidth="1"/>
    <col min="5" max="5" width="7.50390625" style="3" customWidth="1"/>
    <col min="6" max="6" width="5.50390625" style="3" customWidth="1"/>
    <col min="7" max="8" width="7.50390625" style="2" customWidth="1"/>
    <col min="9" max="9" width="7.50390625" style="3" customWidth="1"/>
    <col min="10" max="10" width="5.50390625" style="3" customWidth="1"/>
    <col min="11" max="12" width="7.50390625" style="4" customWidth="1"/>
    <col min="13" max="13" width="7.50390625" style="3" customWidth="1"/>
    <col min="14" max="14" width="5.50390625" style="5" customWidth="1"/>
    <col min="15" max="16384" width="10.125" style="5" customWidth="1"/>
  </cols>
  <sheetData>
    <row r="1" ht="45.75" customHeight="1"/>
    <row r="2" spans="1:14" s="9" customFormat="1" ht="49.5" customHeight="1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2008</v>
      </c>
      <c r="D4" s="16" t="s">
        <v>23</v>
      </c>
      <c r="E4" s="17" t="s">
        <v>4</v>
      </c>
      <c r="F4" s="18"/>
      <c r="G4" s="16">
        <v>2008</v>
      </c>
      <c r="H4" s="16" t="s">
        <v>23</v>
      </c>
      <c r="I4" s="17" t="s">
        <v>4</v>
      </c>
      <c r="J4" s="18"/>
      <c r="K4" s="16">
        <v>2008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1352</v>
      </c>
      <c r="D6" s="25">
        <v>1214</v>
      </c>
      <c r="E6" s="25">
        <f>D6-C6</f>
        <v>-138</v>
      </c>
      <c r="F6" s="26">
        <f>IF(C6&lt;&gt;0,E6*100/C6,".")</f>
        <v>-10.207100591715976</v>
      </c>
      <c r="G6" s="25">
        <v>144</v>
      </c>
      <c r="H6" s="25">
        <v>150</v>
      </c>
      <c r="I6" s="25">
        <f>H6-G6</f>
        <v>6</v>
      </c>
      <c r="J6" s="26">
        <f>IF(G6&lt;&gt;0,I6*100/G6,".")</f>
        <v>4.166666666666667</v>
      </c>
      <c r="K6" s="25">
        <v>1496</v>
      </c>
      <c r="L6" s="25">
        <v>1364</v>
      </c>
      <c r="M6" s="25">
        <f>L6-K6</f>
        <v>-132</v>
      </c>
      <c r="N6" s="26">
        <f>IF(K6&lt;&gt;0,M6*100/K6,".")</f>
        <v>-8.823529411764707</v>
      </c>
    </row>
    <row r="7" spans="1:14" ht="15" customHeight="1">
      <c r="A7" s="23"/>
      <c r="B7" s="24" t="s">
        <v>8</v>
      </c>
      <c r="C7" s="25">
        <v>596</v>
      </c>
      <c r="D7" s="25">
        <v>493</v>
      </c>
      <c r="E7" s="25">
        <f>D7-C7</f>
        <v>-103</v>
      </c>
      <c r="F7" s="26">
        <f aca="true" t="shared" si="0" ref="F7:F19">IF(C7&lt;&gt;0,E7*100/C7,".")</f>
        <v>-17.28187919463087</v>
      </c>
      <c r="G7" s="25">
        <v>121</v>
      </c>
      <c r="H7" s="25">
        <v>105</v>
      </c>
      <c r="I7" s="25">
        <f>H7-G7</f>
        <v>-16</v>
      </c>
      <c r="J7" s="26">
        <f aca="true" t="shared" si="1" ref="J7:J19">IF(G7&lt;&gt;0,I7*100/G7,".")</f>
        <v>-13.223140495867769</v>
      </c>
      <c r="K7" s="25">
        <v>717</v>
      </c>
      <c r="L7" s="25">
        <v>598</v>
      </c>
      <c r="M7" s="25">
        <f>L7-K7</f>
        <v>-119</v>
      </c>
      <c r="N7" s="26">
        <f aca="true" t="shared" si="2" ref="N7:N19">IF(K7&lt;&gt;0,M7*100/K7,".")</f>
        <v>-16.596931659693166</v>
      </c>
    </row>
    <row r="8" spans="1:14" ht="15" customHeight="1">
      <c r="A8" s="23"/>
      <c r="B8" s="24" t="s">
        <v>9</v>
      </c>
      <c r="C8" s="25">
        <v>41</v>
      </c>
      <c r="D8" s="25">
        <v>28</v>
      </c>
      <c r="E8" s="25">
        <f aca="true" t="shared" si="3" ref="E8:E19">D8-C8</f>
        <v>-13</v>
      </c>
      <c r="F8" s="26">
        <f t="shared" si="0"/>
        <v>-31.70731707317073</v>
      </c>
      <c r="G8" s="25">
        <v>2</v>
      </c>
      <c r="H8" s="25">
        <v>4</v>
      </c>
      <c r="I8" s="25">
        <f aca="true" t="shared" si="4" ref="I8:I19">H8-G8</f>
        <v>2</v>
      </c>
      <c r="J8" s="26">
        <f t="shared" si="1"/>
        <v>100</v>
      </c>
      <c r="K8" s="25">
        <v>43</v>
      </c>
      <c r="L8" s="25">
        <v>32</v>
      </c>
      <c r="M8" s="25">
        <f aca="true" t="shared" si="5" ref="M8:M19">L8-K8</f>
        <v>-11</v>
      </c>
      <c r="N8" s="26">
        <f t="shared" si="2"/>
        <v>-25.58139534883721</v>
      </c>
    </row>
    <row r="9" spans="1:14" ht="15" customHeight="1">
      <c r="A9" s="23"/>
      <c r="B9" s="24" t="s">
        <v>10</v>
      </c>
      <c r="C9" s="25">
        <v>1</v>
      </c>
      <c r="D9" s="25">
        <v>2</v>
      </c>
      <c r="E9" s="25">
        <f t="shared" si="3"/>
        <v>1</v>
      </c>
      <c r="F9" s="26">
        <f t="shared" si="0"/>
        <v>100</v>
      </c>
      <c r="G9" s="25">
        <v>0</v>
      </c>
      <c r="H9" s="25">
        <v>0</v>
      </c>
      <c r="I9" s="25">
        <f t="shared" si="4"/>
        <v>0</v>
      </c>
      <c r="J9" s="26" t="str">
        <f t="shared" si="1"/>
        <v>.</v>
      </c>
      <c r="K9" s="25">
        <v>1</v>
      </c>
      <c r="L9" s="25">
        <v>2</v>
      </c>
      <c r="M9" s="25">
        <f t="shared" si="5"/>
        <v>1</v>
      </c>
      <c r="N9" s="26">
        <f t="shared" si="2"/>
        <v>100</v>
      </c>
    </row>
    <row r="10" spans="1:14" ht="15" customHeight="1">
      <c r="A10" s="23"/>
      <c r="B10" s="24" t="s">
        <v>11</v>
      </c>
      <c r="C10" s="25">
        <v>36</v>
      </c>
      <c r="D10" s="25">
        <v>35</v>
      </c>
      <c r="E10" s="25">
        <f t="shared" si="3"/>
        <v>-1</v>
      </c>
      <c r="F10" s="26">
        <f t="shared" si="0"/>
        <v>-2.7777777777777777</v>
      </c>
      <c r="G10" s="25">
        <v>7</v>
      </c>
      <c r="H10" s="25">
        <v>15</v>
      </c>
      <c r="I10" s="25">
        <f t="shared" si="4"/>
        <v>8</v>
      </c>
      <c r="J10" s="26">
        <f t="shared" si="1"/>
        <v>114.28571428571429</v>
      </c>
      <c r="K10" s="25">
        <v>43</v>
      </c>
      <c r="L10" s="25">
        <v>50</v>
      </c>
      <c r="M10" s="25">
        <f t="shared" si="5"/>
        <v>7</v>
      </c>
      <c r="N10" s="26">
        <f t="shared" si="2"/>
        <v>16.27906976744186</v>
      </c>
    </row>
    <row r="11" spans="1:14" ht="15" customHeight="1">
      <c r="A11" s="23"/>
      <c r="B11" s="24" t="s">
        <v>12</v>
      </c>
      <c r="C11" s="25">
        <v>0</v>
      </c>
      <c r="D11" s="25">
        <v>0</v>
      </c>
      <c r="E11" s="25">
        <f t="shared" si="3"/>
        <v>0</v>
      </c>
      <c r="F11" s="26" t="str">
        <f t="shared" si="0"/>
        <v>.</v>
      </c>
      <c r="G11" s="25">
        <v>0</v>
      </c>
      <c r="H11" s="25">
        <v>0</v>
      </c>
      <c r="I11" s="25">
        <f t="shared" si="4"/>
        <v>0</v>
      </c>
      <c r="J11" s="26" t="str">
        <f t="shared" si="1"/>
        <v>.</v>
      </c>
      <c r="K11" s="25">
        <v>0</v>
      </c>
      <c r="L11" s="25">
        <v>0</v>
      </c>
      <c r="M11" s="25">
        <f t="shared" si="5"/>
        <v>0</v>
      </c>
      <c r="N11" s="26" t="str">
        <f t="shared" si="2"/>
        <v>.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3"/>
        <v>0</v>
      </c>
      <c r="F12" s="26" t="str">
        <f t="shared" si="0"/>
        <v>.</v>
      </c>
      <c r="G12" s="25">
        <v>0</v>
      </c>
      <c r="H12" s="25">
        <v>0</v>
      </c>
      <c r="I12" s="25">
        <f t="shared" si="4"/>
        <v>0</v>
      </c>
      <c r="J12" s="26" t="str">
        <f t="shared" si="1"/>
        <v>.</v>
      </c>
      <c r="K12" s="25">
        <f>C12+G12</f>
        <v>0</v>
      </c>
      <c r="L12" s="25">
        <v>0</v>
      </c>
      <c r="M12" s="25">
        <f t="shared" si="5"/>
        <v>0</v>
      </c>
      <c r="N12" s="26" t="str">
        <f t="shared" si="2"/>
        <v>.</v>
      </c>
    </row>
    <row r="13" spans="1:14" ht="15" customHeight="1">
      <c r="A13" s="23"/>
      <c r="B13" s="24" t="s">
        <v>14</v>
      </c>
      <c r="C13" s="25">
        <v>20</v>
      </c>
      <c r="D13" s="25">
        <v>18</v>
      </c>
      <c r="E13" s="25">
        <f t="shared" si="3"/>
        <v>-2</v>
      </c>
      <c r="F13" s="26">
        <f t="shared" si="0"/>
        <v>-10</v>
      </c>
      <c r="G13" s="25">
        <v>1</v>
      </c>
      <c r="H13" s="25">
        <v>0</v>
      </c>
      <c r="I13" s="25">
        <f t="shared" si="4"/>
        <v>-1</v>
      </c>
      <c r="J13" s="26">
        <f t="shared" si="1"/>
        <v>-100</v>
      </c>
      <c r="K13" s="25">
        <v>21</v>
      </c>
      <c r="L13" s="25">
        <v>18</v>
      </c>
      <c r="M13" s="25">
        <f t="shared" si="5"/>
        <v>-3</v>
      </c>
      <c r="N13" s="26">
        <f t="shared" si="2"/>
        <v>-14.285714285714286</v>
      </c>
    </row>
    <row r="14" spans="1:14" ht="15" customHeight="1">
      <c r="A14" s="23"/>
      <c r="B14" s="24" t="s">
        <v>15</v>
      </c>
      <c r="C14" s="25">
        <v>51</v>
      </c>
      <c r="D14" s="25">
        <v>52</v>
      </c>
      <c r="E14" s="25">
        <f t="shared" si="3"/>
        <v>1</v>
      </c>
      <c r="F14" s="26">
        <f t="shared" si="0"/>
        <v>1.9607843137254901</v>
      </c>
      <c r="G14" s="25">
        <v>0</v>
      </c>
      <c r="H14" s="25">
        <v>2</v>
      </c>
      <c r="I14" s="25">
        <f t="shared" si="4"/>
        <v>2</v>
      </c>
      <c r="J14" s="26" t="str">
        <f t="shared" si="1"/>
        <v>.</v>
      </c>
      <c r="K14" s="25">
        <v>51</v>
      </c>
      <c r="L14" s="25">
        <v>54</v>
      </c>
      <c r="M14" s="25">
        <f t="shared" si="5"/>
        <v>3</v>
      </c>
      <c r="N14" s="26">
        <f t="shared" si="2"/>
        <v>5.882352941176471</v>
      </c>
    </row>
    <row r="15" spans="1:14" ht="15" customHeight="1">
      <c r="A15" s="23"/>
      <c r="B15" s="24" t="s">
        <v>16</v>
      </c>
      <c r="C15" s="25">
        <v>7</v>
      </c>
      <c r="D15" s="25">
        <v>7</v>
      </c>
      <c r="E15" s="25">
        <f t="shared" si="3"/>
        <v>0</v>
      </c>
      <c r="F15" s="26">
        <f t="shared" si="0"/>
        <v>0</v>
      </c>
      <c r="G15" s="25">
        <v>1</v>
      </c>
      <c r="H15" s="25">
        <v>0</v>
      </c>
      <c r="I15" s="25">
        <f t="shared" si="4"/>
        <v>-1</v>
      </c>
      <c r="J15" s="26">
        <f t="shared" si="1"/>
        <v>-100</v>
      </c>
      <c r="K15" s="25">
        <v>8</v>
      </c>
      <c r="L15" s="25">
        <v>7</v>
      </c>
      <c r="M15" s="25">
        <f t="shared" si="5"/>
        <v>-1</v>
      </c>
      <c r="N15" s="26">
        <f t="shared" si="2"/>
        <v>-12.5</v>
      </c>
    </row>
    <row r="16" spans="1:14" ht="15" customHeight="1">
      <c r="A16" s="23"/>
      <c r="B16" s="24" t="s">
        <v>17</v>
      </c>
      <c r="C16" s="25">
        <v>45</v>
      </c>
      <c r="D16" s="25">
        <v>47</v>
      </c>
      <c r="E16" s="25">
        <f t="shared" si="3"/>
        <v>2</v>
      </c>
      <c r="F16" s="26">
        <f t="shared" si="0"/>
        <v>4.444444444444445</v>
      </c>
      <c r="G16" s="25">
        <v>3</v>
      </c>
      <c r="H16" s="25">
        <v>4</v>
      </c>
      <c r="I16" s="25">
        <f t="shared" si="4"/>
        <v>1</v>
      </c>
      <c r="J16" s="26">
        <f t="shared" si="1"/>
        <v>33.333333333333336</v>
      </c>
      <c r="K16" s="25">
        <v>48</v>
      </c>
      <c r="L16" s="25">
        <v>51</v>
      </c>
      <c r="M16" s="25">
        <f t="shared" si="5"/>
        <v>3</v>
      </c>
      <c r="N16" s="26">
        <f t="shared" si="2"/>
        <v>6.25</v>
      </c>
    </row>
    <row r="17" spans="1:14" ht="15" customHeight="1">
      <c r="A17" s="23"/>
      <c r="B17" s="24" t="s">
        <v>18</v>
      </c>
      <c r="C17" s="25">
        <v>16</v>
      </c>
      <c r="D17" s="25">
        <v>19</v>
      </c>
      <c r="E17" s="25">
        <f t="shared" si="3"/>
        <v>3</v>
      </c>
      <c r="F17" s="26">
        <f t="shared" si="0"/>
        <v>18.75</v>
      </c>
      <c r="G17" s="25">
        <v>0</v>
      </c>
      <c r="H17" s="25">
        <v>0</v>
      </c>
      <c r="I17" s="25">
        <f t="shared" si="4"/>
        <v>0</v>
      </c>
      <c r="J17" s="26" t="str">
        <f t="shared" si="1"/>
        <v>.</v>
      </c>
      <c r="K17" s="25">
        <v>16</v>
      </c>
      <c r="L17" s="25">
        <v>19</v>
      </c>
      <c r="M17" s="25">
        <f t="shared" si="5"/>
        <v>3</v>
      </c>
      <c r="N17" s="26">
        <f t="shared" si="2"/>
        <v>18.75</v>
      </c>
    </row>
    <row r="18" spans="1:14" ht="15" customHeight="1">
      <c r="A18" s="23"/>
      <c r="B18" s="24" t="s">
        <v>19</v>
      </c>
      <c r="C18" s="25">
        <v>25</v>
      </c>
      <c r="D18" s="25">
        <v>23</v>
      </c>
      <c r="E18" s="25">
        <f t="shared" si="3"/>
        <v>-2</v>
      </c>
      <c r="F18" s="26">
        <f t="shared" si="0"/>
        <v>-8</v>
      </c>
      <c r="G18" s="25">
        <v>3</v>
      </c>
      <c r="H18" s="25">
        <v>3</v>
      </c>
      <c r="I18" s="25">
        <f t="shared" si="4"/>
        <v>0</v>
      </c>
      <c r="J18" s="26">
        <f t="shared" si="1"/>
        <v>0</v>
      </c>
      <c r="K18" s="25">
        <v>28</v>
      </c>
      <c r="L18" s="25">
        <v>26</v>
      </c>
      <c r="M18" s="25">
        <f t="shared" si="5"/>
        <v>-2</v>
      </c>
      <c r="N18" s="26">
        <f t="shared" si="2"/>
        <v>-7.142857142857143</v>
      </c>
    </row>
    <row r="19" spans="1:14" s="31" customFormat="1" ht="15" customHeight="1">
      <c r="A19" s="27"/>
      <c r="B19" s="28" t="s">
        <v>20</v>
      </c>
      <c r="C19" s="29">
        <f>SUM(C6:C18)</f>
        <v>2190</v>
      </c>
      <c r="D19" s="29">
        <f>SUM(D6:D18)</f>
        <v>1938</v>
      </c>
      <c r="E19" s="29">
        <f t="shared" si="3"/>
        <v>-252</v>
      </c>
      <c r="F19" s="30">
        <f t="shared" si="0"/>
        <v>-11.506849315068493</v>
      </c>
      <c r="G19" s="29">
        <f>SUM(G6:G18)</f>
        <v>282</v>
      </c>
      <c r="H19" s="29">
        <f>SUM(H6:H18)</f>
        <v>283</v>
      </c>
      <c r="I19" s="29">
        <f t="shared" si="4"/>
        <v>1</v>
      </c>
      <c r="J19" s="30">
        <f t="shared" si="1"/>
        <v>0.3546099290780142</v>
      </c>
      <c r="K19" s="29">
        <f>SUM(K6:K18)</f>
        <v>2472</v>
      </c>
      <c r="L19" s="29">
        <f>SUM(L6:L18)</f>
        <v>2221</v>
      </c>
      <c r="M19" s="29">
        <f t="shared" si="5"/>
        <v>-251</v>
      </c>
      <c r="N19" s="30">
        <f t="shared" si="2"/>
        <v>-10.153721682847896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sheetProtection/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16.12.2009&amp;RHanau</oddHeader>
    <oddFooter>&amp;R&amp;10Tabelle 52.2</oddFooter>
  </headerFooter>
  <legacyDrawing r:id="rId2"/>
  <oleObjects>
    <oleObject progId="Word.Document.8" shapeId="1637251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N24"/>
  <sheetViews>
    <sheetView zoomScaleSheetLayoutView="100" zoomScalePageLayoutView="0" workbookViewId="0" topLeftCell="A1">
      <selection activeCell="A18" sqref="A18"/>
    </sheetView>
  </sheetViews>
  <sheetFormatPr defaultColWidth="10.125" defaultRowHeight="14.25"/>
  <cols>
    <col min="1" max="1" width="1.12109375" style="1" customWidth="1"/>
    <col min="2" max="2" width="23.125" style="1" customWidth="1"/>
    <col min="3" max="4" width="7.50390625" style="2" customWidth="1"/>
    <col min="5" max="5" width="7.50390625" style="3" customWidth="1"/>
    <col min="6" max="6" width="5.50390625" style="3" customWidth="1"/>
    <col min="7" max="8" width="7.50390625" style="2" customWidth="1"/>
    <col min="9" max="9" width="7.50390625" style="3" customWidth="1"/>
    <col min="10" max="10" width="5.50390625" style="3" customWidth="1"/>
    <col min="11" max="12" width="7.50390625" style="4" customWidth="1"/>
    <col min="13" max="13" width="7.50390625" style="3" customWidth="1"/>
    <col min="14" max="14" width="5.50390625" style="5" customWidth="1"/>
    <col min="15" max="16384" width="10.125" style="5" customWidth="1"/>
  </cols>
  <sheetData>
    <row r="1" ht="45.75" customHeight="1"/>
    <row r="2" spans="1:14" s="9" customFormat="1" ht="49.5" customHeight="1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2008</v>
      </c>
      <c r="D4" s="16" t="s">
        <v>23</v>
      </c>
      <c r="E4" s="17" t="s">
        <v>4</v>
      </c>
      <c r="F4" s="18"/>
      <c r="G4" s="16">
        <v>2008</v>
      </c>
      <c r="H4" s="16" t="s">
        <v>23</v>
      </c>
      <c r="I4" s="17" t="s">
        <v>4</v>
      </c>
      <c r="J4" s="18"/>
      <c r="K4" s="16">
        <v>2008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2626</v>
      </c>
      <c r="D6" s="25">
        <v>2424</v>
      </c>
      <c r="E6" s="25">
        <f>D6-C6</f>
        <v>-202</v>
      </c>
      <c r="F6" s="26">
        <f>IF(C6&lt;&gt;0,E6*100/C6,".")</f>
        <v>-7.6923076923076925</v>
      </c>
      <c r="G6" s="25">
        <v>310</v>
      </c>
      <c r="H6" s="25">
        <v>279</v>
      </c>
      <c r="I6" s="25">
        <f>H6-G6</f>
        <v>-31</v>
      </c>
      <c r="J6" s="26">
        <f>IF(G6&lt;&gt;0,I6*100/G6,".")</f>
        <v>-10</v>
      </c>
      <c r="K6" s="25">
        <v>2936</v>
      </c>
      <c r="L6" s="25">
        <v>2703</v>
      </c>
      <c r="M6" s="25">
        <f>L6-K6</f>
        <v>-233</v>
      </c>
      <c r="N6" s="26">
        <f>IF(K6&lt;&gt;0,M6*100/K6,".")</f>
        <v>-7.935967302452316</v>
      </c>
    </row>
    <row r="7" spans="1:14" ht="15" customHeight="1">
      <c r="A7" s="23"/>
      <c r="B7" s="24" t="s">
        <v>8</v>
      </c>
      <c r="C7" s="25">
        <v>965</v>
      </c>
      <c r="D7" s="25">
        <v>778</v>
      </c>
      <c r="E7" s="25">
        <f>D7-C7</f>
        <v>-187</v>
      </c>
      <c r="F7" s="26">
        <f aca="true" t="shared" si="0" ref="F7:F19">IF(C7&lt;&gt;0,E7*100/C7,".")</f>
        <v>-19.378238341968913</v>
      </c>
      <c r="G7" s="25">
        <v>206</v>
      </c>
      <c r="H7" s="25">
        <v>196</v>
      </c>
      <c r="I7" s="25">
        <f>H7-G7</f>
        <v>-10</v>
      </c>
      <c r="J7" s="26">
        <f aca="true" t="shared" si="1" ref="J7:J19">IF(G7&lt;&gt;0,I7*100/G7,".")</f>
        <v>-4.854368932038835</v>
      </c>
      <c r="K7" s="25">
        <v>1171</v>
      </c>
      <c r="L7" s="25">
        <v>974</v>
      </c>
      <c r="M7" s="25">
        <f>L7-K7</f>
        <v>-197</v>
      </c>
      <c r="N7" s="26">
        <f aca="true" t="shared" si="2" ref="N7:N19">IF(K7&lt;&gt;0,M7*100/K7,".")</f>
        <v>-16.82322801024765</v>
      </c>
    </row>
    <row r="8" spans="1:14" ht="15" customHeight="1">
      <c r="A8" s="23"/>
      <c r="B8" s="24" t="s">
        <v>9</v>
      </c>
      <c r="C8" s="25">
        <v>216</v>
      </c>
      <c r="D8" s="25">
        <v>206</v>
      </c>
      <c r="E8" s="25">
        <f aca="true" t="shared" si="3" ref="E8:E19">D8-C8</f>
        <v>-10</v>
      </c>
      <c r="F8" s="26">
        <f t="shared" si="0"/>
        <v>-4.62962962962963</v>
      </c>
      <c r="G8" s="25">
        <v>9</v>
      </c>
      <c r="H8" s="25">
        <v>5</v>
      </c>
      <c r="I8" s="25">
        <f aca="true" t="shared" si="4" ref="I8:I19">H8-G8</f>
        <v>-4</v>
      </c>
      <c r="J8" s="26">
        <f t="shared" si="1"/>
        <v>-44.44444444444444</v>
      </c>
      <c r="K8" s="25">
        <v>225</v>
      </c>
      <c r="L8" s="25">
        <v>211</v>
      </c>
      <c r="M8" s="25">
        <f aca="true" t="shared" si="5" ref="M8:M19">L8-K8</f>
        <v>-14</v>
      </c>
      <c r="N8" s="26">
        <f t="shared" si="2"/>
        <v>-6.222222222222222</v>
      </c>
    </row>
    <row r="9" spans="1:14" ht="15" customHeight="1">
      <c r="A9" s="23"/>
      <c r="B9" s="24" t="s">
        <v>10</v>
      </c>
      <c r="C9" s="25">
        <v>2</v>
      </c>
      <c r="D9" s="25">
        <v>6</v>
      </c>
      <c r="E9" s="25">
        <f t="shared" si="3"/>
        <v>4</v>
      </c>
      <c r="F9" s="26">
        <f t="shared" si="0"/>
        <v>200</v>
      </c>
      <c r="G9" s="25">
        <v>0</v>
      </c>
      <c r="H9" s="25">
        <v>0</v>
      </c>
      <c r="I9" s="25">
        <f t="shared" si="4"/>
        <v>0</v>
      </c>
      <c r="J9" s="26" t="str">
        <f t="shared" si="1"/>
        <v>.</v>
      </c>
      <c r="K9" s="25">
        <v>2</v>
      </c>
      <c r="L9" s="25">
        <v>6</v>
      </c>
      <c r="M9" s="25">
        <f t="shared" si="5"/>
        <v>4</v>
      </c>
      <c r="N9" s="26">
        <f t="shared" si="2"/>
        <v>200</v>
      </c>
    </row>
    <row r="10" spans="1:14" ht="15" customHeight="1">
      <c r="A10" s="23"/>
      <c r="B10" s="24" t="s">
        <v>11</v>
      </c>
      <c r="C10" s="25">
        <v>62</v>
      </c>
      <c r="D10" s="25">
        <v>69</v>
      </c>
      <c r="E10" s="25">
        <f t="shared" si="3"/>
        <v>7</v>
      </c>
      <c r="F10" s="26">
        <f t="shared" si="0"/>
        <v>11.290322580645162</v>
      </c>
      <c r="G10" s="25">
        <v>19</v>
      </c>
      <c r="H10" s="25">
        <v>11</v>
      </c>
      <c r="I10" s="25">
        <f t="shared" si="4"/>
        <v>-8</v>
      </c>
      <c r="J10" s="26">
        <f t="shared" si="1"/>
        <v>-42.10526315789474</v>
      </c>
      <c r="K10" s="25">
        <v>81</v>
      </c>
      <c r="L10" s="25">
        <v>80</v>
      </c>
      <c r="M10" s="25">
        <f t="shared" si="5"/>
        <v>-1</v>
      </c>
      <c r="N10" s="26">
        <f t="shared" si="2"/>
        <v>-1.2345679012345678</v>
      </c>
    </row>
    <row r="11" spans="1:14" ht="15" customHeight="1">
      <c r="A11" s="23"/>
      <c r="B11" s="24" t="s">
        <v>12</v>
      </c>
      <c r="C11" s="25">
        <v>0</v>
      </c>
      <c r="D11" s="25">
        <v>0</v>
      </c>
      <c r="E11" s="25">
        <f t="shared" si="3"/>
        <v>0</v>
      </c>
      <c r="F11" s="26" t="str">
        <f t="shared" si="0"/>
        <v>.</v>
      </c>
      <c r="G11" s="25">
        <v>0</v>
      </c>
      <c r="H11" s="25">
        <v>0</v>
      </c>
      <c r="I11" s="25">
        <f t="shared" si="4"/>
        <v>0</v>
      </c>
      <c r="J11" s="26" t="str">
        <f t="shared" si="1"/>
        <v>.</v>
      </c>
      <c r="K11" s="25">
        <f>C11+G11</f>
        <v>0</v>
      </c>
      <c r="L11" s="25">
        <v>0</v>
      </c>
      <c r="M11" s="25">
        <f t="shared" si="5"/>
        <v>0</v>
      </c>
      <c r="N11" s="26" t="str">
        <f t="shared" si="2"/>
        <v>.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3"/>
        <v>0</v>
      </c>
      <c r="F12" s="26" t="str">
        <f t="shared" si="0"/>
        <v>.</v>
      </c>
      <c r="G12" s="25">
        <v>0</v>
      </c>
      <c r="H12" s="25">
        <v>0</v>
      </c>
      <c r="I12" s="25">
        <f t="shared" si="4"/>
        <v>0</v>
      </c>
      <c r="J12" s="26" t="str">
        <f t="shared" si="1"/>
        <v>.</v>
      </c>
      <c r="K12" s="25">
        <f>C12+G12</f>
        <v>0</v>
      </c>
      <c r="L12" s="25">
        <v>0</v>
      </c>
      <c r="M12" s="25">
        <f t="shared" si="5"/>
        <v>0</v>
      </c>
      <c r="N12" s="26" t="str">
        <f t="shared" si="2"/>
        <v>.</v>
      </c>
    </row>
    <row r="13" spans="1:14" ht="15" customHeight="1">
      <c r="A13" s="23"/>
      <c r="B13" s="24" t="s">
        <v>14</v>
      </c>
      <c r="C13" s="25">
        <v>13</v>
      </c>
      <c r="D13" s="25">
        <v>12</v>
      </c>
      <c r="E13" s="25">
        <f t="shared" si="3"/>
        <v>-1</v>
      </c>
      <c r="F13" s="26">
        <f t="shared" si="0"/>
        <v>-7.6923076923076925</v>
      </c>
      <c r="G13" s="25">
        <v>0</v>
      </c>
      <c r="H13" s="25">
        <v>1</v>
      </c>
      <c r="I13" s="25">
        <f t="shared" si="4"/>
        <v>1</v>
      </c>
      <c r="J13" s="26" t="str">
        <f t="shared" si="1"/>
        <v>.</v>
      </c>
      <c r="K13" s="25">
        <v>13</v>
      </c>
      <c r="L13" s="25">
        <v>13</v>
      </c>
      <c r="M13" s="25">
        <f t="shared" si="5"/>
        <v>0</v>
      </c>
      <c r="N13" s="26">
        <f t="shared" si="2"/>
        <v>0</v>
      </c>
    </row>
    <row r="14" spans="1:14" ht="15" customHeight="1">
      <c r="A14" s="23"/>
      <c r="B14" s="24" t="s">
        <v>15</v>
      </c>
      <c r="C14" s="25">
        <v>104</v>
      </c>
      <c r="D14" s="25">
        <v>102</v>
      </c>
      <c r="E14" s="25">
        <f t="shared" si="3"/>
        <v>-2</v>
      </c>
      <c r="F14" s="26">
        <f t="shared" si="0"/>
        <v>-1.9230769230769231</v>
      </c>
      <c r="G14" s="25">
        <v>0</v>
      </c>
      <c r="H14" s="25">
        <v>1</v>
      </c>
      <c r="I14" s="25">
        <f t="shared" si="4"/>
        <v>1</v>
      </c>
      <c r="J14" s="26" t="str">
        <f t="shared" si="1"/>
        <v>.</v>
      </c>
      <c r="K14" s="25">
        <v>104</v>
      </c>
      <c r="L14" s="25">
        <v>103</v>
      </c>
      <c r="M14" s="25">
        <f t="shared" si="5"/>
        <v>-1</v>
      </c>
      <c r="N14" s="26">
        <f t="shared" si="2"/>
        <v>-0.9615384615384616</v>
      </c>
    </row>
    <row r="15" spans="1:14" ht="15" customHeight="1">
      <c r="A15" s="23"/>
      <c r="B15" s="24" t="s">
        <v>16</v>
      </c>
      <c r="C15" s="25">
        <v>18</v>
      </c>
      <c r="D15" s="25">
        <v>14</v>
      </c>
      <c r="E15" s="25">
        <f t="shared" si="3"/>
        <v>-4</v>
      </c>
      <c r="F15" s="26">
        <f t="shared" si="0"/>
        <v>-22.22222222222222</v>
      </c>
      <c r="G15" s="25">
        <v>2</v>
      </c>
      <c r="H15" s="25">
        <v>1</v>
      </c>
      <c r="I15" s="25">
        <f t="shared" si="4"/>
        <v>-1</v>
      </c>
      <c r="J15" s="26">
        <f t="shared" si="1"/>
        <v>-50</v>
      </c>
      <c r="K15" s="25">
        <v>20</v>
      </c>
      <c r="L15" s="25">
        <v>15</v>
      </c>
      <c r="M15" s="25">
        <f t="shared" si="5"/>
        <v>-5</v>
      </c>
      <c r="N15" s="26">
        <f t="shared" si="2"/>
        <v>-25</v>
      </c>
    </row>
    <row r="16" spans="1:14" ht="15" customHeight="1">
      <c r="A16" s="23"/>
      <c r="B16" s="24" t="s">
        <v>17</v>
      </c>
      <c r="C16" s="25">
        <v>75</v>
      </c>
      <c r="D16" s="25">
        <v>78</v>
      </c>
      <c r="E16" s="25">
        <f t="shared" si="3"/>
        <v>3</v>
      </c>
      <c r="F16" s="26">
        <f t="shared" si="0"/>
        <v>4</v>
      </c>
      <c r="G16" s="25">
        <v>3</v>
      </c>
      <c r="H16" s="25">
        <v>5</v>
      </c>
      <c r="I16" s="25">
        <f t="shared" si="4"/>
        <v>2</v>
      </c>
      <c r="J16" s="26">
        <f t="shared" si="1"/>
        <v>66.66666666666667</v>
      </c>
      <c r="K16" s="25">
        <v>78</v>
      </c>
      <c r="L16" s="25">
        <v>83</v>
      </c>
      <c r="M16" s="25">
        <f t="shared" si="5"/>
        <v>5</v>
      </c>
      <c r="N16" s="26">
        <f t="shared" si="2"/>
        <v>6.410256410256411</v>
      </c>
    </row>
    <row r="17" spans="1:14" ht="15" customHeight="1">
      <c r="A17" s="23"/>
      <c r="B17" s="24" t="s">
        <v>18</v>
      </c>
      <c r="C17" s="25">
        <v>47</v>
      </c>
      <c r="D17" s="25">
        <v>53</v>
      </c>
      <c r="E17" s="25">
        <f t="shared" si="3"/>
        <v>6</v>
      </c>
      <c r="F17" s="26">
        <f t="shared" si="0"/>
        <v>12.76595744680851</v>
      </c>
      <c r="G17" s="25">
        <v>0</v>
      </c>
      <c r="H17" s="25">
        <v>0</v>
      </c>
      <c r="I17" s="25">
        <f t="shared" si="4"/>
        <v>0</v>
      </c>
      <c r="J17" s="26" t="str">
        <f t="shared" si="1"/>
        <v>.</v>
      </c>
      <c r="K17" s="25">
        <v>47</v>
      </c>
      <c r="L17" s="25">
        <v>53</v>
      </c>
      <c r="M17" s="25">
        <f t="shared" si="5"/>
        <v>6</v>
      </c>
      <c r="N17" s="26">
        <f t="shared" si="2"/>
        <v>12.76595744680851</v>
      </c>
    </row>
    <row r="18" spans="1:14" ht="15" customHeight="1">
      <c r="A18" s="23"/>
      <c r="B18" s="24" t="s">
        <v>19</v>
      </c>
      <c r="C18" s="25">
        <v>39</v>
      </c>
      <c r="D18" s="25">
        <v>44</v>
      </c>
      <c r="E18" s="25">
        <f t="shared" si="3"/>
        <v>5</v>
      </c>
      <c r="F18" s="26">
        <f t="shared" si="0"/>
        <v>12.820512820512821</v>
      </c>
      <c r="G18" s="25">
        <v>2</v>
      </c>
      <c r="H18" s="25">
        <v>2</v>
      </c>
      <c r="I18" s="25">
        <f t="shared" si="4"/>
        <v>0</v>
      </c>
      <c r="J18" s="26">
        <f t="shared" si="1"/>
        <v>0</v>
      </c>
      <c r="K18" s="25">
        <v>41</v>
      </c>
      <c r="L18" s="25">
        <v>46</v>
      </c>
      <c r="M18" s="25">
        <f t="shared" si="5"/>
        <v>5</v>
      </c>
      <c r="N18" s="26">
        <f t="shared" si="2"/>
        <v>12.195121951219512</v>
      </c>
    </row>
    <row r="19" spans="1:14" s="31" customFormat="1" ht="15" customHeight="1">
      <c r="A19" s="27"/>
      <c r="B19" s="28" t="s">
        <v>20</v>
      </c>
      <c r="C19" s="29">
        <f>SUM(C6:C18)</f>
        <v>4167</v>
      </c>
      <c r="D19" s="29">
        <f>SUM(D6:D18)</f>
        <v>3786</v>
      </c>
      <c r="E19" s="29">
        <f t="shared" si="3"/>
        <v>-381</v>
      </c>
      <c r="F19" s="30">
        <f t="shared" si="0"/>
        <v>-9.143268538516919</v>
      </c>
      <c r="G19" s="29">
        <f>SUM(G6:G18)</f>
        <v>551</v>
      </c>
      <c r="H19" s="29">
        <f>SUM(H6:H18)</f>
        <v>501</v>
      </c>
      <c r="I19" s="29">
        <f t="shared" si="4"/>
        <v>-50</v>
      </c>
      <c r="J19" s="30">
        <f t="shared" si="1"/>
        <v>-9.074410163339383</v>
      </c>
      <c r="K19" s="29">
        <f>SUM(K6:K18)</f>
        <v>4718</v>
      </c>
      <c r="L19" s="29">
        <f>SUM(L6:L18)</f>
        <v>4287</v>
      </c>
      <c r="M19" s="29">
        <f t="shared" si="5"/>
        <v>-431</v>
      </c>
      <c r="N19" s="30">
        <f t="shared" si="2"/>
        <v>-9.13522679101314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sheetProtection/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16.12.2009&amp;RKassel</oddHeader>
    <oddFooter>&amp;R&amp;10Tabelle 52.2</oddFooter>
  </headerFooter>
  <legacyDrawing r:id="rId2"/>
  <oleObjects>
    <oleObject progId="Word.Document.8" shapeId="1637251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N24"/>
  <sheetViews>
    <sheetView zoomScaleSheetLayoutView="100" zoomScalePageLayoutView="0" workbookViewId="0" topLeftCell="A1">
      <selection activeCell="A18" sqref="A18"/>
    </sheetView>
  </sheetViews>
  <sheetFormatPr defaultColWidth="10.125" defaultRowHeight="14.25"/>
  <cols>
    <col min="1" max="1" width="1.12109375" style="1" customWidth="1"/>
    <col min="2" max="2" width="23.125" style="1" customWidth="1"/>
    <col min="3" max="4" width="7.50390625" style="2" customWidth="1"/>
    <col min="5" max="5" width="7.50390625" style="3" customWidth="1"/>
    <col min="6" max="6" width="5.50390625" style="3" customWidth="1"/>
    <col min="7" max="8" width="7.50390625" style="2" customWidth="1"/>
    <col min="9" max="9" width="7.50390625" style="3" customWidth="1"/>
    <col min="10" max="10" width="5.50390625" style="3" customWidth="1"/>
    <col min="11" max="12" width="7.50390625" style="4" customWidth="1"/>
    <col min="13" max="13" width="7.50390625" style="3" customWidth="1"/>
    <col min="14" max="14" width="5.50390625" style="5" customWidth="1"/>
    <col min="15" max="16384" width="10.125" style="5" customWidth="1"/>
  </cols>
  <sheetData>
    <row r="1" ht="45.75" customHeight="1"/>
    <row r="2" spans="1:14" s="9" customFormat="1" ht="49.5" customHeight="1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2008</v>
      </c>
      <c r="D4" s="16" t="s">
        <v>23</v>
      </c>
      <c r="E4" s="17" t="s">
        <v>4</v>
      </c>
      <c r="F4" s="18"/>
      <c r="G4" s="16">
        <v>2008</v>
      </c>
      <c r="H4" s="16" t="s">
        <v>23</v>
      </c>
      <c r="I4" s="17" t="s">
        <v>4</v>
      </c>
      <c r="J4" s="18"/>
      <c r="K4" s="16">
        <v>2008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830</v>
      </c>
      <c r="D6" s="25">
        <v>723</v>
      </c>
      <c r="E6" s="25">
        <f>D6-C6</f>
        <v>-107</v>
      </c>
      <c r="F6" s="26">
        <f>IF(C6&lt;&gt;0,E6*100/C6,".")</f>
        <v>-12.891566265060241</v>
      </c>
      <c r="G6" s="25">
        <v>76</v>
      </c>
      <c r="H6" s="25">
        <v>97</v>
      </c>
      <c r="I6" s="25">
        <f>H6-G6</f>
        <v>21</v>
      </c>
      <c r="J6" s="26">
        <f>IF(G6&lt;&gt;0,I6*100/G6,".")</f>
        <v>27.63157894736842</v>
      </c>
      <c r="K6" s="25">
        <v>906</v>
      </c>
      <c r="L6" s="25">
        <v>820</v>
      </c>
      <c r="M6" s="25">
        <f>L6-K6</f>
        <v>-86</v>
      </c>
      <c r="N6" s="26">
        <f>IF(K6&lt;&gt;0,M6*100/K6,".")</f>
        <v>-9.492273730684326</v>
      </c>
    </row>
    <row r="7" spans="1:14" ht="15" customHeight="1">
      <c r="A7" s="23"/>
      <c r="B7" s="24" t="s">
        <v>8</v>
      </c>
      <c r="C7" s="25">
        <v>303</v>
      </c>
      <c r="D7" s="25">
        <v>276</v>
      </c>
      <c r="E7" s="25">
        <f>D7-C7</f>
        <v>-27</v>
      </c>
      <c r="F7" s="26">
        <f aca="true" t="shared" si="0" ref="F7:F19">IF(C7&lt;&gt;0,E7*100/C7,".")</f>
        <v>-8.910891089108912</v>
      </c>
      <c r="G7" s="25">
        <v>79</v>
      </c>
      <c r="H7" s="25">
        <v>78</v>
      </c>
      <c r="I7" s="25">
        <f>H7-G7</f>
        <v>-1</v>
      </c>
      <c r="J7" s="26">
        <f aca="true" t="shared" si="1" ref="J7:J19">IF(G7&lt;&gt;0,I7*100/G7,".")</f>
        <v>-1.2658227848101267</v>
      </c>
      <c r="K7" s="25">
        <v>382</v>
      </c>
      <c r="L7" s="25">
        <v>354</v>
      </c>
      <c r="M7" s="25">
        <f>L7-K7</f>
        <v>-28</v>
      </c>
      <c r="N7" s="26">
        <f aca="true" t="shared" si="2" ref="N7:N19">IF(K7&lt;&gt;0,M7*100/K7,".")</f>
        <v>-7.329842931937173</v>
      </c>
    </row>
    <row r="8" spans="1:14" ht="15" customHeight="1">
      <c r="A8" s="23"/>
      <c r="B8" s="24" t="s">
        <v>9</v>
      </c>
      <c r="C8" s="25">
        <v>33</v>
      </c>
      <c r="D8" s="25">
        <v>31</v>
      </c>
      <c r="E8" s="25">
        <f aca="true" t="shared" si="3" ref="E8:E19">D8-C8</f>
        <v>-2</v>
      </c>
      <c r="F8" s="26">
        <f t="shared" si="0"/>
        <v>-6.0606060606060606</v>
      </c>
      <c r="G8" s="25">
        <v>0</v>
      </c>
      <c r="H8" s="25">
        <v>1</v>
      </c>
      <c r="I8" s="25">
        <f aca="true" t="shared" si="4" ref="I8:I19">H8-G8</f>
        <v>1</v>
      </c>
      <c r="J8" s="26" t="str">
        <f t="shared" si="1"/>
        <v>.</v>
      </c>
      <c r="K8" s="25">
        <v>33</v>
      </c>
      <c r="L8" s="25">
        <v>32</v>
      </c>
      <c r="M8" s="25">
        <f aca="true" t="shared" si="5" ref="M8:M19">L8-K8</f>
        <v>-1</v>
      </c>
      <c r="N8" s="26">
        <f t="shared" si="2"/>
        <v>-3.0303030303030303</v>
      </c>
    </row>
    <row r="9" spans="1:14" ht="15" customHeight="1">
      <c r="A9" s="23"/>
      <c r="B9" s="24" t="s">
        <v>10</v>
      </c>
      <c r="C9" s="25">
        <v>1</v>
      </c>
      <c r="D9" s="25">
        <v>1</v>
      </c>
      <c r="E9" s="25">
        <f t="shared" si="3"/>
        <v>0</v>
      </c>
      <c r="F9" s="26">
        <f t="shared" si="0"/>
        <v>0</v>
      </c>
      <c r="G9" s="25">
        <v>0</v>
      </c>
      <c r="H9" s="25">
        <v>0</v>
      </c>
      <c r="I9" s="25">
        <f t="shared" si="4"/>
        <v>0</v>
      </c>
      <c r="J9" s="26" t="str">
        <f t="shared" si="1"/>
        <v>.</v>
      </c>
      <c r="K9" s="25">
        <v>1</v>
      </c>
      <c r="L9" s="25">
        <v>1</v>
      </c>
      <c r="M9" s="25">
        <f t="shared" si="5"/>
        <v>0</v>
      </c>
      <c r="N9" s="26">
        <f t="shared" si="2"/>
        <v>0</v>
      </c>
    </row>
    <row r="10" spans="1:14" ht="15" customHeight="1">
      <c r="A10" s="23"/>
      <c r="B10" s="24" t="s">
        <v>11</v>
      </c>
      <c r="C10" s="25">
        <v>31</v>
      </c>
      <c r="D10" s="25">
        <v>22</v>
      </c>
      <c r="E10" s="25">
        <f t="shared" si="3"/>
        <v>-9</v>
      </c>
      <c r="F10" s="26">
        <f t="shared" si="0"/>
        <v>-29.032258064516128</v>
      </c>
      <c r="G10" s="25">
        <v>6</v>
      </c>
      <c r="H10" s="25">
        <v>10</v>
      </c>
      <c r="I10" s="25">
        <f t="shared" si="4"/>
        <v>4</v>
      </c>
      <c r="J10" s="26">
        <f t="shared" si="1"/>
        <v>66.66666666666667</v>
      </c>
      <c r="K10" s="25">
        <v>37</v>
      </c>
      <c r="L10" s="25">
        <v>32</v>
      </c>
      <c r="M10" s="25">
        <f t="shared" si="5"/>
        <v>-5</v>
      </c>
      <c r="N10" s="26">
        <f t="shared" si="2"/>
        <v>-13.513513513513514</v>
      </c>
    </row>
    <row r="11" spans="1:14" ht="15" customHeight="1">
      <c r="A11" s="23"/>
      <c r="B11" s="24" t="s">
        <v>12</v>
      </c>
      <c r="C11" s="25">
        <v>0</v>
      </c>
      <c r="D11" s="25">
        <v>0</v>
      </c>
      <c r="E11" s="25">
        <f t="shared" si="3"/>
        <v>0</v>
      </c>
      <c r="F11" s="26" t="str">
        <f t="shared" si="0"/>
        <v>.</v>
      </c>
      <c r="G11" s="25">
        <v>0</v>
      </c>
      <c r="H11" s="25">
        <v>0</v>
      </c>
      <c r="I11" s="25">
        <f t="shared" si="4"/>
        <v>0</v>
      </c>
      <c r="J11" s="26" t="str">
        <f t="shared" si="1"/>
        <v>.</v>
      </c>
      <c r="K11" s="25">
        <f>C11+G11</f>
        <v>0</v>
      </c>
      <c r="L11" s="25">
        <v>0</v>
      </c>
      <c r="M11" s="25">
        <f t="shared" si="5"/>
        <v>0</v>
      </c>
      <c r="N11" s="26" t="str">
        <f t="shared" si="2"/>
        <v>.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3"/>
        <v>0</v>
      </c>
      <c r="F12" s="26" t="str">
        <f t="shared" si="0"/>
        <v>.</v>
      </c>
      <c r="G12" s="25">
        <v>0</v>
      </c>
      <c r="H12" s="25">
        <v>0</v>
      </c>
      <c r="I12" s="25">
        <f t="shared" si="4"/>
        <v>0</v>
      </c>
      <c r="J12" s="26" t="str">
        <f t="shared" si="1"/>
        <v>.</v>
      </c>
      <c r="K12" s="25">
        <f>C12+G12</f>
        <v>0</v>
      </c>
      <c r="L12" s="25">
        <v>0</v>
      </c>
      <c r="M12" s="25">
        <f t="shared" si="5"/>
        <v>0</v>
      </c>
      <c r="N12" s="26" t="str">
        <f t="shared" si="2"/>
        <v>.</v>
      </c>
    </row>
    <row r="13" spans="1:14" ht="15" customHeight="1">
      <c r="A13" s="23"/>
      <c r="B13" s="24" t="s">
        <v>14</v>
      </c>
      <c r="C13" s="25">
        <v>7</v>
      </c>
      <c r="D13" s="25">
        <v>3</v>
      </c>
      <c r="E13" s="25">
        <f t="shared" si="3"/>
        <v>-4</v>
      </c>
      <c r="F13" s="26">
        <f t="shared" si="0"/>
        <v>-57.142857142857146</v>
      </c>
      <c r="G13" s="25">
        <v>1</v>
      </c>
      <c r="H13" s="25">
        <v>0</v>
      </c>
      <c r="I13" s="25">
        <f t="shared" si="4"/>
        <v>-1</v>
      </c>
      <c r="J13" s="26">
        <f t="shared" si="1"/>
        <v>-100</v>
      </c>
      <c r="K13" s="25">
        <v>8</v>
      </c>
      <c r="L13" s="25">
        <v>3</v>
      </c>
      <c r="M13" s="25">
        <f t="shared" si="5"/>
        <v>-5</v>
      </c>
      <c r="N13" s="26">
        <f t="shared" si="2"/>
        <v>-62.5</v>
      </c>
    </row>
    <row r="14" spans="1:14" ht="15" customHeight="1">
      <c r="A14" s="23"/>
      <c r="B14" s="24" t="s">
        <v>15</v>
      </c>
      <c r="C14" s="25">
        <v>29</v>
      </c>
      <c r="D14" s="25">
        <v>36</v>
      </c>
      <c r="E14" s="25">
        <f t="shared" si="3"/>
        <v>7</v>
      </c>
      <c r="F14" s="26">
        <f t="shared" si="0"/>
        <v>24.137931034482758</v>
      </c>
      <c r="G14" s="25">
        <v>0</v>
      </c>
      <c r="H14" s="25">
        <v>1</v>
      </c>
      <c r="I14" s="25">
        <f t="shared" si="4"/>
        <v>1</v>
      </c>
      <c r="J14" s="26" t="str">
        <f t="shared" si="1"/>
        <v>.</v>
      </c>
      <c r="K14" s="25">
        <v>29</v>
      </c>
      <c r="L14" s="25">
        <v>37</v>
      </c>
      <c r="M14" s="25">
        <f t="shared" si="5"/>
        <v>8</v>
      </c>
      <c r="N14" s="26">
        <f t="shared" si="2"/>
        <v>27.586206896551722</v>
      </c>
    </row>
    <row r="15" spans="1:14" ht="15" customHeight="1">
      <c r="A15" s="23"/>
      <c r="B15" s="24" t="s">
        <v>16</v>
      </c>
      <c r="C15" s="25">
        <v>1</v>
      </c>
      <c r="D15" s="25">
        <v>3</v>
      </c>
      <c r="E15" s="25">
        <f t="shared" si="3"/>
        <v>2</v>
      </c>
      <c r="F15" s="26">
        <f t="shared" si="0"/>
        <v>200</v>
      </c>
      <c r="G15" s="25">
        <v>0</v>
      </c>
      <c r="H15" s="25">
        <v>0</v>
      </c>
      <c r="I15" s="25">
        <f t="shared" si="4"/>
        <v>0</v>
      </c>
      <c r="J15" s="26" t="str">
        <f t="shared" si="1"/>
        <v>.</v>
      </c>
      <c r="K15" s="25">
        <v>1</v>
      </c>
      <c r="L15" s="25">
        <v>3</v>
      </c>
      <c r="M15" s="25">
        <f t="shared" si="5"/>
        <v>2</v>
      </c>
      <c r="N15" s="26">
        <f t="shared" si="2"/>
        <v>200</v>
      </c>
    </row>
    <row r="16" spans="1:14" ht="15" customHeight="1">
      <c r="A16" s="23"/>
      <c r="B16" s="24" t="s">
        <v>17</v>
      </c>
      <c r="C16" s="25">
        <v>16</v>
      </c>
      <c r="D16" s="25">
        <v>12</v>
      </c>
      <c r="E16" s="25">
        <f t="shared" si="3"/>
        <v>-4</v>
      </c>
      <c r="F16" s="26">
        <f t="shared" si="0"/>
        <v>-25</v>
      </c>
      <c r="G16" s="25">
        <v>1</v>
      </c>
      <c r="H16" s="25">
        <v>0</v>
      </c>
      <c r="I16" s="25">
        <f t="shared" si="4"/>
        <v>-1</v>
      </c>
      <c r="J16" s="26">
        <f t="shared" si="1"/>
        <v>-100</v>
      </c>
      <c r="K16" s="25">
        <v>17</v>
      </c>
      <c r="L16" s="25">
        <v>12</v>
      </c>
      <c r="M16" s="25">
        <f t="shared" si="5"/>
        <v>-5</v>
      </c>
      <c r="N16" s="26">
        <f t="shared" si="2"/>
        <v>-29.41176470588235</v>
      </c>
    </row>
    <row r="17" spans="1:14" ht="15" customHeight="1">
      <c r="A17" s="23"/>
      <c r="B17" s="24" t="s">
        <v>18</v>
      </c>
      <c r="C17" s="25">
        <v>14</v>
      </c>
      <c r="D17" s="25">
        <v>10</v>
      </c>
      <c r="E17" s="25">
        <f t="shared" si="3"/>
        <v>-4</v>
      </c>
      <c r="F17" s="26">
        <f t="shared" si="0"/>
        <v>-28.571428571428573</v>
      </c>
      <c r="G17" s="25">
        <v>1</v>
      </c>
      <c r="H17" s="25">
        <v>0</v>
      </c>
      <c r="I17" s="25">
        <f t="shared" si="4"/>
        <v>-1</v>
      </c>
      <c r="J17" s="26">
        <f t="shared" si="1"/>
        <v>-100</v>
      </c>
      <c r="K17" s="25">
        <v>15</v>
      </c>
      <c r="L17" s="25">
        <v>10</v>
      </c>
      <c r="M17" s="25">
        <f t="shared" si="5"/>
        <v>-5</v>
      </c>
      <c r="N17" s="26">
        <f t="shared" si="2"/>
        <v>-33.333333333333336</v>
      </c>
    </row>
    <row r="18" spans="1:14" ht="15" customHeight="1">
      <c r="A18" s="23"/>
      <c r="B18" s="24" t="s">
        <v>19</v>
      </c>
      <c r="C18" s="25">
        <v>11</v>
      </c>
      <c r="D18" s="25">
        <v>11</v>
      </c>
      <c r="E18" s="25">
        <f t="shared" si="3"/>
        <v>0</v>
      </c>
      <c r="F18" s="26">
        <f t="shared" si="0"/>
        <v>0</v>
      </c>
      <c r="G18" s="25">
        <v>2</v>
      </c>
      <c r="H18" s="25">
        <v>1</v>
      </c>
      <c r="I18" s="25">
        <f t="shared" si="4"/>
        <v>-1</v>
      </c>
      <c r="J18" s="26">
        <f t="shared" si="1"/>
        <v>-50</v>
      </c>
      <c r="K18" s="25">
        <v>13</v>
      </c>
      <c r="L18" s="25">
        <v>12</v>
      </c>
      <c r="M18" s="25">
        <f t="shared" si="5"/>
        <v>-1</v>
      </c>
      <c r="N18" s="26">
        <f t="shared" si="2"/>
        <v>-7.6923076923076925</v>
      </c>
    </row>
    <row r="19" spans="1:14" s="31" customFormat="1" ht="15" customHeight="1">
      <c r="A19" s="27"/>
      <c r="B19" s="28" t="s">
        <v>20</v>
      </c>
      <c r="C19" s="29">
        <f>SUM(C6:C18)</f>
        <v>1276</v>
      </c>
      <c r="D19" s="29">
        <f>SUM(D6:D18)</f>
        <v>1128</v>
      </c>
      <c r="E19" s="29">
        <f t="shared" si="3"/>
        <v>-148</v>
      </c>
      <c r="F19" s="30">
        <f t="shared" si="0"/>
        <v>-11.598746081504702</v>
      </c>
      <c r="G19" s="29">
        <f>SUM(G6:G18)</f>
        <v>166</v>
      </c>
      <c r="H19" s="29">
        <f>SUM(H6:H18)</f>
        <v>188</v>
      </c>
      <c r="I19" s="29">
        <f t="shared" si="4"/>
        <v>22</v>
      </c>
      <c r="J19" s="30">
        <f t="shared" si="1"/>
        <v>13.25301204819277</v>
      </c>
      <c r="K19" s="29">
        <f>SUM(K6:K18)</f>
        <v>1442</v>
      </c>
      <c r="L19" s="29">
        <f>SUM(L6:L18)</f>
        <v>1316</v>
      </c>
      <c r="M19" s="29">
        <f t="shared" si="5"/>
        <v>-126</v>
      </c>
      <c r="N19" s="30">
        <f t="shared" si="2"/>
        <v>-8.737864077669903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sheetProtection/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16.12.2009&amp;RKorbach</oddHeader>
    <oddFooter>&amp;R&amp;10Tabelle 52.2</oddFooter>
  </headerFooter>
  <legacyDrawing r:id="rId2"/>
  <oleObjects>
    <oleObject progId="Word.Document.8" shapeId="16372515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2:N24"/>
  <sheetViews>
    <sheetView zoomScaleSheetLayoutView="100" zoomScalePageLayoutView="0" workbookViewId="0" topLeftCell="A1">
      <selection activeCell="A18" sqref="A18"/>
    </sheetView>
  </sheetViews>
  <sheetFormatPr defaultColWidth="10.125" defaultRowHeight="14.25"/>
  <cols>
    <col min="1" max="1" width="1.12109375" style="1" customWidth="1"/>
    <col min="2" max="2" width="23.125" style="1" customWidth="1"/>
    <col min="3" max="4" width="7.50390625" style="2" customWidth="1"/>
    <col min="5" max="5" width="7.50390625" style="3" customWidth="1"/>
    <col min="6" max="6" width="5.50390625" style="3" customWidth="1"/>
    <col min="7" max="8" width="7.50390625" style="2" customWidth="1"/>
    <col min="9" max="9" width="7.50390625" style="3" customWidth="1"/>
    <col min="10" max="10" width="5.50390625" style="3" customWidth="1"/>
    <col min="11" max="12" width="7.50390625" style="4" customWidth="1"/>
    <col min="13" max="13" width="7.50390625" style="3" customWidth="1"/>
    <col min="14" max="14" width="5.50390625" style="5" customWidth="1"/>
    <col min="15" max="16384" width="10.125" style="5" customWidth="1"/>
  </cols>
  <sheetData>
    <row r="1" ht="45.75" customHeight="1"/>
    <row r="2" spans="1:14" s="9" customFormat="1" ht="49.5" customHeight="1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2008</v>
      </c>
      <c r="D4" s="16" t="s">
        <v>23</v>
      </c>
      <c r="E4" s="17" t="s">
        <v>4</v>
      </c>
      <c r="F4" s="18"/>
      <c r="G4" s="16">
        <v>2008</v>
      </c>
      <c r="H4" s="16" t="s">
        <v>23</v>
      </c>
      <c r="I4" s="17" t="s">
        <v>4</v>
      </c>
      <c r="J4" s="18"/>
      <c r="K4" s="16">
        <v>2008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417</v>
      </c>
      <c r="D6" s="25">
        <v>409</v>
      </c>
      <c r="E6" s="25">
        <f>D6-C6</f>
        <v>-8</v>
      </c>
      <c r="F6" s="26">
        <f>IF(C6&lt;&gt;0,E6*100/C6,".")</f>
        <v>-1.9184652278177459</v>
      </c>
      <c r="G6" s="25">
        <v>171</v>
      </c>
      <c r="H6" s="25">
        <v>149</v>
      </c>
      <c r="I6" s="25">
        <f>H6-G6</f>
        <v>-22</v>
      </c>
      <c r="J6" s="26">
        <f>IF(G6&lt;&gt;0,I6*100/G6,".")</f>
        <v>-12.865497076023392</v>
      </c>
      <c r="K6" s="25">
        <v>588</v>
      </c>
      <c r="L6" s="25">
        <v>558</v>
      </c>
      <c r="M6" s="25">
        <f>L6-K6</f>
        <v>-30</v>
      </c>
      <c r="N6" s="26">
        <f>IF(K6&lt;&gt;0,M6*100/K6,".")</f>
        <v>-5.1020408163265305</v>
      </c>
    </row>
    <row r="7" spans="1:14" ht="15" customHeight="1">
      <c r="A7" s="23"/>
      <c r="B7" s="24" t="s">
        <v>8</v>
      </c>
      <c r="C7" s="25">
        <v>321</v>
      </c>
      <c r="D7" s="25">
        <v>294</v>
      </c>
      <c r="E7" s="25">
        <f>D7-C7</f>
        <v>-27</v>
      </c>
      <c r="F7" s="26">
        <f aca="true" t="shared" si="0" ref="F7:F19">IF(C7&lt;&gt;0,E7*100/C7,".")</f>
        <v>-8.411214953271028</v>
      </c>
      <c r="G7" s="25">
        <v>78</v>
      </c>
      <c r="H7" s="25">
        <v>74</v>
      </c>
      <c r="I7" s="25">
        <f>H7-G7</f>
        <v>-4</v>
      </c>
      <c r="J7" s="26">
        <f aca="true" t="shared" si="1" ref="J7:J19">IF(G7&lt;&gt;0,I7*100/G7,".")</f>
        <v>-5.128205128205129</v>
      </c>
      <c r="K7" s="25">
        <v>399</v>
      </c>
      <c r="L7" s="25">
        <v>368</v>
      </c>
      <c r="M7" s="25">
        <f>L7-K7</f>
        <v>-31</v>
      </c>
      <c r="N7" s="26">
        <f aca="true" t="shared" si="2" ref="N7:N19">IF(K7&lt;&gt;0,M7*100/K7,".")</f>
        <v>-7.769423558897243</v>
      </c>
    </row>
    <row r="8" spans="1:14" ht="15" customHeight="1">
      <c r="A8" s="23"/>
      <c r="B8" s="24" t="s">
        <v>9</v>
      </c>
      <c r="C8" s="25">
        <v>45</v>
      </c>
      <c r="D8" s="25">
        <v>36</v>
      </c>
      <c r="E8" s="25">
        <f aca="true" t="shared" si="3" ref="E8:E19">D8-C8</f>
        <v>-9</v>
      </c>
      <c r="F8" s="26">
        <f t="shared" si="0"/>
        <v>-20</v>
      </c>
      <c r="G8" s="25">
        <v>0</v>
      </c>
      <c r="H8" s="25">
        <v>0</v>
      </c>
      <c r="I8" s="25">
        <f aca="true" t="shared" si="4" ref="I8:I19">H8-G8</f>
        <v>0</v>
      </c>
      <c r="J8" s="26" t="str">
        <f t="shared" si="1"/>
        <v>.</v>
      </c>
      <c r="K8" s="25">
        <v>45</v>
      </c>
      <c r="L8" s="25">
        <v>36</v>
      </c>
      <c r="M8" s="25">
        <f aca="true" t="shared" si="5" ref="M8:M19">L8-K8</f>
        <v>-9</v>
      </c>
      <c r="N8" s="26">
        <f t="shared" si="2"/>
        <v>-20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3"/>
        <v>0</v>
      </c>
      <c r="F9" s="26" t="str">
        <f t="shared" si="0"/>
        <v>.</v>
      </c>
      <c r="G9" s="25">
        <v>0</v>
      </c>
      <c r="H9" s="25">
        <v>0</v>
      </c>
      <c r="I9" s="25">
        <f t="shared" si="4"/>
        <v>0</v>
      </c>
      <c r="J9" s="26" t="str">
        <f t="shared" si="1"/>
        <v>.</v>
      </c>
      <c r="K9" s="25">
        <v>0</v>
      </c>
      <c r="L9" s="25">
        <v>0</v>
      </c>
      <c r="M9" s="25">
        <f t="shared" si="5"/>
        <v>0</v>
      </c>
      <c r="N9" s="26" t="str">
        <f t="shared" si="2"/>
        <v>.</v>
      </c>
    </row>
    <row r="10" spans="1:14" ht="15" customHeight="1">
      <c r="A10" s="23"/>
      <c r="B10" s="24" t="s">
        <v>11</v>
      </c>
      <c r="C10" s="25">
        <v>28</v>
      </c>
      <c r="D10" s="25">
        <v>20</v>
      </c>
      <c r="E10" s="25">
        <f t="shared" si="3"/>
        <v>-8</v>
      </c>
      <c r="F10" s="26">
        <f t="shared" si="0"/>
        <v>-28.571428571428573</v>
      </c>
      <c r="G10" s="25">
        <v>6</v>
      </c>
      <c r="H10" s="25">
        <v>3</v>
      </c>
      <c r="I10" s="25">
        <f t="shared" si="4"/>
        <v>-3</v>
      </c>
      <c r="J10" s="26">
        <f t="shared" si="1"/>
        <v>-50</v>
      </c>
      <c r="K10" s="25">
        <v>34</v>
      </c>
      <c r="L10" s="25">
        <v>23</v>
      </c>
      <c r="M10" s="25">
        <f t="shared" si="5"/>
        <v>-11</v>
      </c>
      <c r="N10" s="26">
        <f t="shared" si="2"/>
        <v>-32.35294117647059</v>
      </c>
    </row>
    <row r="11" spans="1:14" ht="15" customHeight="1">
      <c r="A11" s="23"/>
      <c r="B11" s="24" t="s">
        <v>12</v>
      </c>
      <c r="C11" s="25">
        <v>0</v>
      </c>
      <c r="D11" s="25">
        <v>0</v>
      </c>
      <c r="E11" s="25">
        <f t="shared" si="3"/>
        <v>0</v>
      </c>
      <c r="F11" s="26" t="str">
        <f t="shared" si="0"/>
        <v>.</v>
      </c>
      <c r="G11" s="25">
        <v>0</v>
      </c>
      <c r="H11" s="25">
        <v>0</v>
      </c>
      <c r="I11" s="25">
        <f t="shared" si="4"/>
        <v>0</v>
      </c>
      <c r="J11" s="26" t="str">
        <f t="shared" si="1"/>
        <v>.</v>
      </c>
      <c r="K11" s="25">
        <v>0</v>
      </c>
      <c r="L11" s="25">
        <v>0</v>
      </c>
      <c r="M11" s="25">
        <f t="shared" si="5"/>
        <v>0</v>
      </c>
      <c r="N11" s="26" t="str">
        <f t="shared" si="2"/>
        <v>.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3"/>
        <v>0</v>
      </c>
      <c r="F12" s="26" t="str">
        <f t="shared" si="0"/>
        <v>.</v>
      </c>
      <c r="G12" s="25">
        <v>0</v>
      </c>
      <c r="H12" s="25">
        <v>0</v>
      </c>
      <c r="I12" s="25">
        <f t="shared" si="4"/>
        <v>0</v>
      </c>
      <c r="J12" s="26" t="str">
        <f t="shared" si="1"/>
        <v>.</v>
      </c>
      <c r="K12" s="25">
        <f>C12+G12</f>
        <v>0</v>
      </c>
      <c r="L12" s="25">
        <v>0</v>
      </c>
      <c r="M12" s="25">
        <f t="shared" si="5"/>
        <v>0</v>
      </c>
      <c r="N12" s="26" t="str">
        <f t="shared" si="2"/>
        <v>.</v>
      </c>
    </row>
    <row r="13" spans="1:14" ht="15" customHeight="1">
      <c r="A13" s="23"/>
      <c r="B13" s="24" t="s">
        <v>14</v>
      </c>
      <c r="C13" s="25">
        <v>14</v>
      </c>
      <c r="D13" s="25">
        <v>5</v>
      </c>
      <c r="E13" s="25">
        <f t="shared" si="3"/>
        <v>-9</v>
      </c>
      <c r="F13" s="26">
        <f t="shared" si="0"/>
        <v>-64.28571428571429</v>
      </c>
      <c r="G13" s="25">
        <v>1</v>
      </c>
      <c r="H13" s="25">
        <v>0</v>
      </c>
      <c r="I13" s="25">
        <f t="shared" si="4"/>
        <v>-1</v>
      </c>
      <c r="J13" s="26">
        <f t="shared" si="1"/>
        <v>-100</v>
      </c>
      <c r="K13" s="25">
        <v>15</v>
      </c>
      <c r="L13" s="25">
        <v>5</v>
      </c>
      <c r="M13" s="25">
        <f t="shared" si="5"/>
        <v>-10</v>
      </c>
      <c r="N13" s="26">
        <f t="shared" si="2"/>
        <v>-66.66666666666667</v>
      </c>
    </row>
    <row r="14" spans="1:14" ht="15" customHeight="1">
      <c r="A14" s="23"/>
      <c r="B14" s="24" t="s">
        <v>15</v>
      </c>
      <c r="C14" s="25">
        <v>37</v>
      </c>
      <c r="D14" s="25">
        <v>34</v>
      </c>
      <c r="E14" s="25">
        <f t="shared" si="3"/>
        <v>-3</v>
      </c>
      <c r="F14" s="26">
        <f t="shared" si="0"/>
        <v>-8.108108108108109</v>
      </c>
      <c r="G14" s="25">
        <v>3</v>
      </c>
      <c r="H14" s="25">
        <v>1</v>
      </c>
      <c r="I14" s="25">
        <f t="shared" si="4"/>
        <v>-2</v>
      </c>
      <c r="J14" s="26">
        <f t="shared" si="1"/>
        <v>-66.66666666666667</v>
      </c>
      <c r="K14" s="25">
        <v>40</v>
      </c>
      <c r="L14" s="25">
        <v>35</v>
      </c>
      <c r="M14" s="25">
        <f t="shared" si="5"/>
        <v>-5</v>
      </c>
      <c r="N14" s="26">
        <f t="shared" si="2"/>
        <v>-12.5</v>
      </c>
    </row>
    <row r="15" spans="1:14" ht="15" customHeight="1">
      <c r="A15" s="23"/>
      <c r="B15" s="24" t="s">
        <v>16</v>
      </c>
      <c r="C15" s="25">
        <v>1</v>
      </c>
      <c r="D15" s="25">
        <v>6</v>
      </c>
      <c r="E15" s="25">
        <f t="shared" si="3"/>
        <v>5</v>
      </c>
      <c r="F15" s="26">
        <f t="shared" si="0"/>
        <v>500</v>
      </c>
      <c r="G15" s="25">
        <v>0</v>
      </c>
      <c r="H15" s="25">
        <v>1</v>
      </c>
      <c r="I15" s="25">
        <f t="shared" si="4"/>
        <v>1</v>
      </c>
      <c r="J15" s="26" t="str">
        <f t="shared" si="1"/>
        <v>.</v>
      </c>
      <c r="K15" s="25">
        <v>1</v>
      </c>
      <c r="L15" s="25">
        <v>7</v>
      </c>
      <c r="M15" s="25">
        <f t="shared" si="5"/>
        <v>6</v>
      </c>
      <c r="N15" s="26">
        <f t="shared" si="2"/>
        <v>600</v>
      </c>
    </row>
    <row r="16" spans="1:14" ht="15" customHeight="1">
      <c r="A16" s="23"/>
      <c r="B16" s="24" t="s">
        <v>17</v>
      </c>
      <c r="C16" s="25">
        <v>21</v>
      </c>
      <c r="D16" s="25">
        <v>26</v>
      </c>
      <c r="E16" s="25">
        <f t="shared" si="3"/>
        <v>5</v>
      </c>
      <c r="F16" s="26">
        <f t="shared" si="0"/>
        <v>23.80952380952381</v>
      </c>
      <c r="G16" s="25">
        <v>1</v>
      </c>
      <c r="H16" s="25">
        <v>1</v>
      </c>
      <c r="I16" s="25">
        <f t="shared" si="4"/>
        <v>0</v>
      </c>
      <c r="J16" s="26">
        <f t="shared" si="1"/>
        <v>0</v>
      </c>
      <c r="K16" s="25">
        <v>22</v>
      </c>
      <c r="L16" s="25">
        <v>27</v>
      </c>
      <c r="M16" s="25">
        <f t="shared" si="5"/>
        <v>5</v>
      </c>
      <c r="N16" s="26">
        <f t="shared" si="2"/>
        <v>22.727272727272727</v>
      </c>
    </row>
    <row r="17" spans="1:14" ht="15" customHeight="1">
      <c r="A17" s="23"/>
      <c r="B17" s="24" t="s">
        <v>18</v>
      </c>
      <c r="C17" s="25">
        <v>15</v>
      </c>
      <c r="D17" s="25">
        <v>12</v>
      </c>
      <c r="E17" s="25">
        <f t="shared" si="3"/>
        <v>-3</v>
      </c>
      <c r="F17" s="26">
        <f t="shared" si="0"/>
        <v>-20</v>
      </c>
      <c r="G17" s="25">
        <v>1</v>
      </c>
      <c r="H17" s="25">
        <v>1</v>
      </c>
      <c r="I17" s="25">
        <f t="shared" si="4"/>
        <v>0</v>
      </c>
      <c r="J17" s="26">
        <f t="shared" si="1"/>
        <v>0</v>
      </c>
      <c r="K17" s="25">
        <v>16</v>
      </c>
      <c r="L17" s="25">
        <v>13</v>
      </c>
      <c r="M17" s="25">
        <f t="shared" si="5"/>
        <v>-3</v>
      </c>
      <c r="N17" s="26">
        <f t="shared" si="2"/>
        <v>-18.75</v>
      </c>
    </row>
    <row r="18" spans="1:14" ht="15" customHeight="1">
      <c r="A18" s="23"/>
      <c r="B18" s="24" t="s">
        <v>19</v>
      </c>
      <c r="C18" s="25">
        <v>8</v>
      </c>
      <c r="D18" s="25">
        <v>8</v>
      </c>
      <c r="E18" s="25">
        <f t="shared" si="3"/>
        <v>0</v>
      </c>
      <c r="F18" s="26">
        <f t="shared" si="0"/>
        <v>0</v>
      </c>
      <c r="G18" s="25">
        <v>0</v>
      </c>
      <c r="H18" s="25">
        <v>0</v>
      </c>
      <c r="I18" s="25">
        <f t="shared" si="4"/>
        <v>0</v>
      </c>
      <c r="J18" s="26" t="str">
        <f t="shared" si="1"/>
        <v>.</v>
      </c>
      <c r="K18" s="25">
        <v>8</v>
      </c>
      <c r="L18" s="25">
        <v>8</v>
      </c>
      <c r="M18" s="25">
        <f t="shared" si="5"/>
        <v>0</v>
      </c>
      <c r="N18" s="26">
        <f t="shared" si="2"/>
        <v>0</v>
      </c>
    </row>
    <row r="19" spans="1:14" s="31" customFormat="1" ht="15" customHeight="1">
      <c r="A19" s="27"/>
      <c r="B19" s="28" t="s">
        <v>20</v>
      </c>
      <c r="C19" s="29">
        <f>SUM(C6:C18)</f>
        <v>907</v>
      </c>
      <c r="D19" s="29">
        <f>SUM(D6:D18)</f>
        <v>850</v>
      </c>
      <c r="E19" s="29">
        <f t="shared" si="3"/>
        <v>-57</v>
      </c>
      <c r="F19" s="30">
        <f t="shared" si="0"/>
        <v>-6.284454244762955</v>
      </c>
      <c r="G19" s="29">
        <f>SUM(G6:G18)</f>
        <v>261</v>
      </c>
      <c r="H19" s="29">
        <f>SUM(H6:H18)</f>
        <v>230</v>
      </c>
      <c r="I19" s="29">
        <f t="shared" si="4"/>
        <v>-31</v>
      </c>
      <c r="J19" s="30">
        <f t="shared" si="1"/>
        <v>-11.877394636015326</v>
      </c>
      <c r="K19" s="29">
        <f>SUM(K6:K18)</f>
        <v>1168</v>
      </c>
      <c r="L19" s="29">
        <f>SUM(L6:L18)</f>
        <v>1080</v>
      </c>
      <c r="M19" s="29">
        <f t="shared" si="5"/>
        <v>-88</v>
      </c>
      <c r="N19" s="30">
        <f t="shared" si="2"/>
        <v>-7.534246575342466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sheetProtection/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16.12.2009&amp;RLimburg</oddHeader>
    <oddFooter>&amp;R&amp;10Tabelle 52.2</oddFooter>
  </headerFooter>
  <legacyDrawing r:id="rId2"/>
  <oleObjects>
    <oleObject progId="Word.Document.8" shapeId="163725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2009-12-17T09:43:52Z</dcterms:created>
  <dcterms:modified xsi:type="dcterms:W3CDTF">2009-12-17T09:44:23Z</dcterms:modified>
  <cp:category/>
  <cp:version/>
  <cp:contentType/>
  <cp:contentStatus/>
</cp:coreProperties>
</file>