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ad Hersfeld" sheetId="1" r:id="rId1"/>
    <sheet name="Darmstadt" sheetId="2" r:id="rId2"/>
    <sheet name="Frankfurt am Main" sheetId="3" r:id="rId3"/>
    <sheet name="Fulda" sheetId="4" r:id="rId4"/>
    <sheet name="Giessen" sheetId="5" r:id="rId5"/>
    <sheet name="Hanau" sheetId="6" r:id="rId6"/>
    <sheet name="Kassel" sheetId="7" r:id="rId7"/>
    <sheet name="Korbach" sheetId="8" r:id="rId8"/>
    <sheet name="Limburg" sheetId="9" r:id="rId9"/>
    <sheet name="Marburg" sheetId="10" r:id="rId10"/>
    <sheet name="Offenbach" sheetId="11" r:id="rId11"/>
    <sheet name="Wetzlar" sheetId="12" r:id="rId12"/>
    <sheet name="Wiesbaden" sheetId="13" r:id="rId13"/>
  </sheets>
  <definedNames>
    <definedName name="_xlnm.Print_Area" localSheetId="0">'Bad Hersfeld'!$A$2:$Q$16</definedName>
    <definedName name="_xlnm.Print_Area" localSheetId="1">'Darmstadt'!$A$2:$Q$16</definedName>
    <definedName name="_xlnm.Print_Area" localSheetId="2">'Frankfurt am Main'!$A$2:$Q$16</definedName>
    <definedName name="_xlnm.Print_Area" localSheetId="3">'Fulda'!$A$2:$Q$16</definedName>
    <definedName name="_xlnm.Print_Area" localSheetId="4">'Giessen'!$A$2:$Q$16</definedName>
    <definedName name="_xlnm.Print_Area" localSheetId="5">'Hanau'!$A$2:$Q$16</definedName>
    <definedName name="_xlnm.Print_Area" localSheetId="6">'Kassel'!$A$2:$Q$16</definedName>
    <definedName name="_xlnm.Print_Area" localSheetId="7">'Korbach'!$A$2:$Q$16</definedName>
    <definedName name="_xlnm.Print_Area" localSheetId="8">'Limburg'!$A$2:$Q$16</definedName>
    <definedName name="_xlnm.Print_Area" localSheetId="9">'Marburg'!$A$2:$Q$16</definedName>
    <definedName name="_xlnm.Print_Area" localSheetId="10">'Offenbach'!$A$2:$Q$16</definedName>
    <definedName name="_xlnm.Print_Area" localSheetId="11">'Wetzlar'!$A$2:$Q$16</definedName>
    <definedName name="_xlnm.Print_Area" localSheetId="12">'Wiesbaden'!$A$2:$Q$16</definedName>
  </definedNames>
  <calcPr fullCalcOnLoad="1"/>
</workbook>
</file>

<file path=xl/sharedStrings.xml><?xml version="1.0" encoding="utf-8"?>
<sst xmlns="http://schemas.openxmlformats.org/spreadsheetml/2006/main" count="390" uniqueCount="31">
  <si>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</si>
  <si>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</si>
  <si>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</si>
  <si>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</si>
  <si>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</si>
  <si>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</si>
  <si>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</si>
  <si>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</si>
  <si>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</si>
  <si>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</si>
  <si>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</si>
  <si>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</si>
  <si>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</si>
  <si>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</si>
  <si>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</si>
  <si>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</si>
  <si>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</si>
  <si>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und Geschlecht
 in Bad Hersfeld</t>
  </si>
  <si>
    <t>Quelle: Bundesinstitut für Berufsbildung, Erhebung zum 30. September 2010</t>
  </si>
  <si>
    <t>Neu abgeschlossene Ausbildungsverträge vom 01. Oktober 2009 bis zum 30. September 2010, unterteilt nach Zuständigkeitsbereichen und Geschlecht
 in Darmstadt</t>
  </si>
  <si>
    <t>Neu abgeschlossene Ausbildungsverträge vom 01. Oktober 2009 bis zum 30. September 2010, unterteilt nach Zuständigkeitsbereichen und Geschlecht
 in Frankfurt am Main</t>
  </si>
  <si>
    <t>Neu abgeschlossene Ausbildungsverträge vom 01. Oktober 2009 bis zum 30. September 2010, unterteilt nach Zuständigkeitsbereichen und Geschlecht
 in Fulda</t>
  </si>
  <si>
    <t>Neu abgeschlossene Ausbildungsverträge vom 01. Oktober 2009 bis zum 30. September 2010, unterteilt nach Zuständigkeitsbereichen und Geschlecht
 in Giessen</t>
  </si>
  <si>
    <t>Neu abgeschlossene Ausbildungsverträge vom 01. Oktober 2009 bis zum 30. September 2010, unterteilt nach Zuständigkeitsbereichen und Geschlecht
 in Hanau</t>
  </si>
  <si>
    <t>Neu abgeschlossene Ausbildungsverträge vom 01. Oktober 2009 bis zum 30. September 2010, unterteilt nach Zuständigkeitsbereichen und Geschlecht
 in Kassel</t>
  </si>
  <si>
    <t>Neu abgeschlossene Ausbildungsverträge vom 01. Oktober 2009 bis zum 30. September 2010, unterteilt nach Zuständigkeitsbereichen und Geschlecht
 in Korbach</t>
  </si>
  <si>
    <t>Neu abgeschlossene Ausbildungsverträge vom 01. Oktober 2009 bis zum 30. September 2010, unterteilt nach Zuständigkeitsbereichen und Geschlecht
 in Limburg</t>
  </si>
  <si>
    <t>Neu abgeschlossene Ausbildungsverträge vom 01. Oktober 2009 bis zum 30. September 2010, unterteilt nach Zuständigkeitsbereichen und Geschlecht
 in Marburg</t>
  </si>
  <si>
    <t>Neu abgeschlossene Ausbildungsverträge vom 01. Oktober 2009 bis zum 30. September 2010, unterteilt nach Zuständigkeitsbereichen und Geschlecht
 in Offenbach</t>
  </si>
  <si>
    <t>Neu abgeschlossene Ausbildungsverträge vom 01. Oktober 2009 bis zum 30. September 2010, unterteilt nach Zuständigkeitsbereichen und Geschlecht
 in Wetzlar</t>
  </si>
  <si>
    <t>Neu abgeschlossene Ausbildungsverträge vom 01. Oktober 2009 bis zum 30. September 2010, unterteilt nach Zuständigkeitsbereichen und Geschlecht
 in Wiesbaden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</si>
</sst>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6" xfId="51" applyFont="1" applyFill="1" applyBorder="1" applyAlignment="1">
      <alignment horizontal="lef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8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5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164" fontId="18" fillId="0" borderId="0" xfId="51" applyNumberFormat="1" applyFill="1" applyAlignment="1">
      <alignment horizontal="center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396</v>
      </c>
      <c r="D5" s="24">
        <f aca="true" t="shared" si="0" ref="D5:D12">IF(C5+E5&lt;&gt;0,100*(C5/(C5+E5)),".")</f>
        <v>59.37031484257871</v>
      </c>
      <c r="E5" s="23">
        <v>271</v>
      </c>
      <c r="F5" s="24">
        <f aca="true" t="shared" si="1" ref="F5:F12">IF(E5+C5&lt;&gt;0,100*(E5/(E5+C5)),".")</f>
        <v>40.62968515742129</v>
      </c>
      <c r="G5" s="25">
        <f>E5+C5</f>
        <v>667</v>
      </c>
      <c r="H5" s="23">
        <v>36</v>
      </c>
      <c r="I5" s="24">
        <f aca="true" t="shared" si="2" ref="I5:I12">IF(H5+J5&lt;&gt;0,100*(H5/(H5+J5)),".")</f>
        <v>42.857142857142854</v>
      </c>
      <c r="J5" s="23">
        <v>48</v>
      </c>
      <c r="K5" s="24">
        <f aca="true" t="shared" si="3" ref="K5:K12">IF(J5+H5&lt;&gt;0,100*(J5/(J5+H5)),".")</f>
        <v>57.14285714285714</v>
      </c>
      <c r="L5" s="25">
        <f>J5+H5</f>
        <v>84</v>
      </c>
      <c r="M5" s="23">
        <v>432</v>
      </c>
      <c r="N5" s="24">
        <f aca="true" t="shared" si="4" ref="N5:N12">IF(M5+O5&lt;&gt;0,100*(M5/(M5+O5)),".")</f>
        <v>57.52330226364847</v>
      </c>
      <c r="O5" s="23">
        <v>319</v>
      </c>
      <c r="P5" s="26">
        <f aca="true" t="shared" si="5" ref="P5:P12">IF(O5+M5&lt;&gt;0,100*(O5/(O5+M5)),".")</f>
        <v>42.47669773635153</v>
      </c>
      <c r="Q5" s="25">
        <f>O5+M5</f>
        <v>751</v>
      </c>
    </row>
    <row r="6" spans="1:17" ht="15" customHeight="1">
      <c r="A6" s="21"/>
      <c r="B6" s="22" t="s">
        <v>9</v>
      </c>
      <c r="C6" s="23">
        <v>243</v>
      </c>
      <c r="D6" s="24">
        <f t="shared" si="0"/>
        <v>82.6530612244898</v>
      </c>
      <c r="E6" s="23">
        <v>51</v>
      </c>
      <c r="F6" s="24">
        <f t="shared" si="1"/>
        <v>17.346938775510203</v>
      </c>
      <c r="G6" s="25">
        <f>E6+C6</f>
        <v>294</v>
      </c>
      <c r="H6" s="23">
        <v>61</v>
      </c>
      <c r="I6" s="24">
        <f t="shared" si="2"/>
        <v>77.21518987341773</v>
      </c>
      <c r="J6" s="23">
        <v>18</v>
      </c>
      <c r="K6" s="24">
        <f t="shared" si="3"/>
        <v>22.78481012658228</v>
      </c>
      <c r="L6" s="25">
        <f>J6+H6</f>
        <v>79</v>
      </c>
      <c r="M6" s="23">
        <v>304</v>
      </c>
      <c r="N6" s="24">
        <f t="shared" si="4"/>
        <v>81.50134048257372</v>
      </c>
      <c r="O6" s="23">
        <v>69</v>
      </c>
      <c r="P6" s="26">
        <f t="shared" si="5"/>
        <v>18.498659517426276</v>
      </c>
      <c r="Q6" s="25">
        <f>O6+M6</f>
        <v>373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34.61538461538461</v>
      </c>
      <c r="E7" s="23">
        <v>34</v>
      </c>
      <c r="F7" s="24">
        <f t="shared" si="1"/>
        <v>65.38461538461539</v>
      </c>
      <c r="G7" s="25">
        <f aca="true" t="shared" si="6" ref="G7:G12">E7+C7</f>
        <v>52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18</v>
      </c>
      <c r="N7" s="24">
        <f t="shared" si="4"/>
        <v>34.61538461538461</v>
      </c>
      <c r="O7" s="23">
        <v>34</v>
      </c>
      <c r="P7" s="26">
        <f t="shared" si="5"/>
        <v>65.38461538461539</v>
      </c>
      <c r="Q7" s="25">
        <f aca="true" t="shared" si="8" ref="Q7:Q12">O7+M7</f>
        <v>52</v>
      </c>
    </row>
    <row r="8" spans="1:17" ht="15" customHeight="1">
      <c r="A8" s="21"/>
      <c r="B8" s="22" t="s">
        <v>11</v>
      </c>
      <c r="C8" s="23">
        <v>16</v>
      </c>
      <c r="D8" s="24">
        <f t="shared" si="0"/>
        <v>94.11764705882352</v>
      </c>
      <c r="E8" s="23">
        <v>1</v>
      </c>
      <c r="F8" s="24">
        <f t="shared" si="1"/>
        <v>5.88235294117647</v>
      </c>
      <c r="G8" s="25">
        <f t="shared" si="6"/>
        <v>17</v>
      </c>
      <c r="H8" s="23">
        <v>4</v>
      </c>
      <c r="I8" s="24">
        <f t="shared" si="2"/>
        <v>80</v>
      </c>
      <c r="J8" s="23">
        <v>1</v>
      </c>
      <c r="K8" s="24">
        <f t="shared" si="3"/>
        <v>20</v>
      </c>
      <c r="L8" s="25">
        <f t="shared" si="7"/>
        <v>5</v>
      </c>
      <c r="M8" s="23">
        <v>20</v>
      </c>
      <c r="N8" s="24">
        <f t="shared" si="4"/>
        <v>90.9090909090909</v>
      </c>
      <c r="O8" s="23">
        <v>2</v>
      </c>
      <c r="P8" s="26">
        <f t="shared" si="5"/>
        <v>9.090909090909092</v>
      </c>
      <c r="Q8" s="25">
        <f t="shared" si="8"/>
        <v>22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5.813953488372093</v>
      </c>
      <c r="E9" s="23">
        <v>81</v>
      </c>
      <c r="F9" s="24">
        <f t="shared" si="1"/>
        <v>94.18604651162791</v>
      </c>
      <c r="G9" s="25">
        <f t="shared" si="6"/>
        <v>86</v>
      </c>
      <c r="H9" s="23">
        <v>3</v>
      </c>
      <c r="I9" s="24">
        <f t="shared" si="2"/>
        <v>33.33333333333333</v>
      </c>
      <c r="J9" s="23">
        <v>6</v>
      </c>
      <c r="K9" s="24">
        <f t="shared" si="3"/>
        <v>66.66666666666666</v>
      </c>
      <c r="L9" s="25">
        <f t="shared" si="7"/>
        <v>9</v>
      </c>
      <c r="M9" s="23">
        <v>8</v>
      </c>
      <c r="N9" s="24">
        <f t="shared" si="4"/>
        <v>8.421052631578947</v>
      </c>
      <c r="O9" s="23">
        <v>87</v>
      </c>
      <c r="P9" s="26">
        <f t="shared" si="5"/>
        <v>91.57894736842105</v>
      </c>
      <c r="Q9" s="25">
        <f t="shared" si="8"/>
        <v>95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678</v>
      </c>
      <c r="D12" s="34">
        <f t="shared" si="0"/>
        <v>60.752688172043015</v>
      </c>
      <c r="E12" s="33">
        <f>SUM(E5:E11)</f>
        <v>438</v>
      </c>
      <c r="F12" s="34">
        <f t="shared" si="1"/>
        <v>39.247311827956985</v>
      </c>
      <c r="G12" s="35">
        <f t="shared" si="6"/>
        <v>1116</v>
      </c>
      <c r="H12" s="33">
        <f>SUM(H5:H11)</f>
        <v>104</v>
      </c>
      <c r="I12" s="34">
        <f t="shared" si="2"/>
        <v>58.75706214689266</v>
      </c>
      <c r="J12" s="33">
        <f>SUM(J5:J11)</f>
        <v>73</v>
      </c>
      <c r="K12" s="34">
        <f t="shared" si="3"/>
        <v>41.24293785310734</v>
      </c>
      <c r="L12" s="35">
        <f t="shared" si="7"/>
        <v>177</v>
      </c>
      <c r="M12" s="33">
        <f>SUM(M5:M11)</f>
        <v>782</v>
      </c>
      <c r="N12" s="34">
        <f t="shared" si="4"/>
        <v>60.47950502706884</v>
      </c>
      <c r="O12" s="33">
        <f>SUM(O5:O11)</f>
        <v>511</v>
      </c>
      <c r="P12" s="36">
        <f t="shared" si="5"/>
        <v>39.52049497293117</v>
      </c>
      <c r="Q12" s="35">
        <f t="shared" si="8"/>
        <v>1293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13.12.2010&amp;RBad Hersfeld</oddHeader>
    <oddFooter>&amp;R&amp;10Tabelle 41.2 mw</oddFooter>
  </headerFooter>
  <legacyDrawing r:id="rId2"/>
  <oleObjects>
    <oleObject progId="Word.Document.8" shapeId="73144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9" sqref="A9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387</v>
      </c>
      <c r="D5" s="24">
        <f aca="true" t="shared" si="0" ref="D5:D12">IF(C5+E5&lt;&gt;0,100*(C5/(C5+E5)),".")</f>
        <v>54.58392101551481</v>
      </c>
      <c r="E5" s="23">
        <v>322</v>
      </c>
      <c r="F5" s="24">
        <f aca="true" t="shared" si="1" ref="F5:F12">IF(E5+C5&lt;&gt;0,100*(E5/(E5+C5)),".")</f>
        <v>45.41607898448519</v>
      </c>
      <c r="G5" s="25">
        <f>E5+C5</f>
        <v>709</v>
      </c>
      <c r="H5" s="23">
        <v>76</v>
      </c>
      <c r="I5" s="24">
        <f aca="true" t="shared" si="2" ref="I5:I12">IF(H5+J5&lt;&gt;0,100*(H5/(H5+J5)),".")</f>
        <v>53.90070921985816</v>
      </c>
      <c r="J5" s="23">
        <v>65</v>
      </c>
      <c r="K5" s="24">
        <f aca="true" t="shared" si="3" ref="K5:K12">IF(J5+H5&lt;&gt;0,100*(J5/(J5+H5)),".")</f>
        <v>46.09929078014184</v>
      </c>
      <c r="L5" s="25">
        <f>J5+H5</f>
        <v>141</v>
      </c>
      <c r="M5" s="23">
        <v>463</v>
      </c>
      <c r="N5" s="24">
        <f aca="true" t="shared" si="4" ref="N5:N12">IF(M5+O5&lt;&gt;0,100*(M5/(M5+O5)),".")</f>
        <v>54.470588235294116</v>
      </c>
      <c r="O5" s="23">
        <v>387</v>
      </c>
      <c r="P5" s="26">
        <f aca="true" t="shared" si="5" ref="P5:P12">IF(O5+M5&lt;&gt;0,100*(O5/(O5+M5)),".")</f>
        <v>45.529411764705884</v>
      </c>
      <c r="Q5" s="25">
        <f>O5+M5</f>
        <v>850</v>
      </c>
    </row>
    <row r="6" spans="1:17" ht="15" customHeight="1">
      <c r="A6" s="21"/>
      <c r="B6" s="22" t="s">
        <v>9</v>
      </c>
      <c r="C6" s="23">
        <v>272</v>
      </c>
      <c r="D6" s="24">
        <f t="shared" si="0"/>
        <v>72.3404255319149</v>
      </c>
      <c r="E6" s="23">
        <v>104</v>
      </c>
      <c r="F6" s="24">
        <f t="shared" si="1"/>
        <v>27.659574468085108</v>
      </c>
      <c r="G6" s="25">
        <f>E6+C6</f>
        <v>376</v>
      </c>
      <c r="H6" s="23">
        <v>80</v>
      </c>
      <c r="I6" s="24">
        <f t="shared" si="2"/>
        <v>81.63265306122449</v>
      </c>
      <c r="J6" s="23">
        <v>18</v>
      </c>
      <c r="K6" s="24">
        <f t="shared" si="3"/>
        <v>18.367346938775512</v>
      </c>
      <c r="L6" s="25">
        <f>J6+H6</f>
        <v>98</v>
      </c>
      <c r="M6" s="23">
        <v>352</v>
      </c>
      <c r="N6" s="24">
        <f t="shared" si="4"/>
        <v>74.26160337552743</v>
      </c>
      <c r="O6" s="23">
        <v>122</v>
      </c>
      <c r="P6" s="26">
        <f t="shared" si="5"/>
        <v>25.738396624472575</v>
      </c>
      <c r="Q6" s="25">
        <f>O6+M6</f>
        <v>474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34.92063492063492</v>
      </c>
      <c r="E7" s="23">
        <v>41</v>
      </c>
      <c r="F7" s="24">
        <f t="shared" si="1"/>
        <v>65.07936507936508</v>
      </c>
      <c r="G7" s="25">
        <f aca="true" t="shared" si="6" ref="G7:G12">E7+C7</f>
        <v>63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22</v>
      </c>
      <c r="N7" s="24">
        <f t="shared" si="4"/>
        <v>34.92063492063492</v>
      </c>
      <c r="O7" s="23">
        <v>41</v>
      </c>
      <c r="P7" s="26">
        <f t="shared" si="5"/>
        <v>65.07936507936508</v>
      </c>
      <c r="Q7" s="25">
        <f aca="true" t="shared" si="8" ref="Q7:Q12">O7+M7</f>
        <v>63</v>
      </c>
    </row>
    <row r="8" spans="1:17" ht="15" customHeight="1">
      <c r="A8" s="21"/>
      <c r="B8" s="22" t="s">
        <v>11</v>
      </c>
      <c r="C8" s="23">
        <v>29</v>
      </c>
      <c r="D8" s="24">
        <f t="shared" si="0"/>
        <v>85.29411764705883</v>
      </c>
      <c r="E8" s="23">
        <v>5</v>
      </c>
      <c r="F8" s="24">
        <f t="shared" si="1"/>
        <v>14.705882352941178</v>
      </c>
      <c r="G8" s="25">
        <f t="shared" si="6"/>
        <v>34</v>
      </c>
      <c r="H8" s="23">
        <v>4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4</v>
      </c>
      <c r="M8" s="23">
        <v>33</v>
      </c>
      <c r="N8" s="24">
        <f t="shared" si="4"/>
        <v>86.8421052631579</v>
      </c>
      <c r="O8" s="23">
        <v>5</v>
      </c>
      <c r="P8" s="26">
        <f t="shared" si="5"/>
        <v>13.157894736842104</v>
      </c>
      <c r="Q8" s="25">
        <f t="shared" si="8"/>
        <v>38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6.086956521739131</v>
      </c>
      <c r="E9" s="23">
        <v>108</v>
      </c>
      <c r="F9" s="24">
        <f t="shared" si="1"/>
        <v>93.91304347826087</v>
      </c>
      <c r="G9" s="25">
        <f t="shared" si="6"/>
        <v>115</v>
      </c>
      <c r="H9" s="23">
        <v>1</v>
      </c>
      <c r="I9" s="24">
        <f t="shared" si="2"/>
        <v>16.666666666666664</v>
      </c>
      <c r="J9" s="23">
        <v>5</v>
      </c>
      <c r="K9" s="24">
        <f t="shared" si="3"/>
        <v>83.33333333333334</v>
      </c>
      <c r="L9" s="25">
        <f t="shared" si="7"/>
        <v>6</v>
      </c>
      <c r="M9" s="23">
        <v>8</v>
      </c>
      <c r="N9" s="24">
        <f t="shared" si="4"/>
        <v>6.6115702479338845</v>
      </c>
      <c r="O9" s="23">
        <v>113</v>
      </c>
      <c r="P9" s="26">
        <f t="shared" si="5"/>
        <v>93.38842975206612</v>
      </c>
      <c r="Q9" s="25">
        <f t="shared" si="8"/>
        <v>121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f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717</v>
      </c>
      <c r="D12" s="34">
        <f t="shared" si="0"/>
        <v>55.28141865844256</v>
      </c>
      <c r="E12" s="33">
        <f>SUM(E5:E11)</f>
        <v>580</v>
      </c>
      <c r="F12" s="34">
        <f t="shared" si="1"/>
        <v>44.71858134155744</v>
      </c>
      <c r="G12" s="35">
        <f t="shared" si="6"/>
        <v>1297</v>
      </c>
      <c r="H12" s="33">
        <f>SUM(H5:H11)</f>
        <v>161</v>
      </c>
      <c r="I12" s="34">
        <f t="shared" si="2"/>
        <v>64.65863453815261</v>
      </c>
      <c r="J12" s="33">
        <f>SUM(J5:J11)</f>
        <v>88</v>
      </c>
      <c r="K12" s="34">
        <f t="shared" si="3"/>
        <v>35.34136546184739</v>
      </c>
      <c r="L12" s="35">
        <f t="shared" si="7"/>
        <v>249</v>
      </c>
      <c r="M12" s="33">
        <f>SUM(M5:M11)</f>
        <v>878</v>
      </c>
      <c r="N12" s="34">
        <f t="shared" si="4"/>
        <v>56.79172056921087</v>
      </c>
      <c r="O12" s="33">
        <f>SUM(O5:O11)</f>
        <v>668</v>
      </c>
      <c r="P12" s="36">
        <f t="shared" si="5"/>
        <v>43.20827943078913</v>
      </c>
      <c r="Q12" s="35">
        <f t="shared" si="8"/>
        <v>1546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13.12.2010&amp;RMarburg</oddHeader>
    <oddFooter>&amp;R&amp;10Tabelle 41.2 mw</oddFooter>
  </headerFooter>
  <legacyDrawing r:id="rId2"/>
  <oleObjects>
    <oleObject progId="Word.Document.8" shapeId="73144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9" sqref="A9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576</v>
      </c>
      <c r="D5" s="24">
        <f aca="true" t="shared" si="0" ref="D5:D12">IF(C5+E5&lt;&gt;0,100*(C5/(C5+E5)),".")</f>
        <v>62.95081967213115</v>
      </c>
      <c r="E5" s="23">
        <v>339</v>
      </c>
      <c r="F5" s="24">
        <f aca="true" t="shared" si="1" ref="F5:F12">IF(E5+C5&lt;&gt;0,100*(E5/(E5+C5)),".")</f>
        <v>37.049180327868854</v>
      </c>
      <c r="G5" s="25">
        <f>E5+C5</f>
        <v>915</v>
      </c>
      <c r="H5" s="23">
        <v>62</v>
      </c>
      <c r="I5" s="24">
        <f aca="true" t="shared" si="2" ref="I5:I12">IF(H5+J5&lt;&gt;0,100*(H5/(H5+J5)),".")</f>
        <v>52.54237288135594</v>
      </c>
      <c r="J5" s="23">
        <v>56</v>
      </c>
      <c r="K5" s="24">
        <f aca="true" t="shared" si="3" ref="K5:K12">IF(J5+H5&lt;&gt;0,100*(J5/(J5+H5)),".")</f>
        <v>47.45762711864407</v>
      </c>
      <c r="L5" s="25">
        <f>J5+H5</f>
        <v>118</v>
      </c>
      <c r="M5" s="23">
        <v>638</v>
      </c>
      <c r="N5" s="24">
        <f aca="true" t="shared" si="4" ref="N5:N12">IF(M5+O5&lt;&gt;0,100*(M5/(M5+O5)),".")</f>
        <v>61.76185866408519</v>
      </c>
      <c r="O5" s="23">
        <v>395</v>
      </c>
      <c r="P5" s="26">
        <f aca="true" t="shared" si="5" ref="P5:P12">IF(O5+M5&lt;&gt;0,100*(O5/(O5+M5)),".")</f>
        <v>38.23814133591481</v>
      </c>
      <c r="Q5" s="25">
        <f>O5+M5</f>
        <v>1033</v>
      </c>
    </row>
    <row r="6" spans="1:17" ht="15" customHeight="1">
      <c r="A6" s="21"/>
      <c r="B6" s="22" t="s">
        <v>9</v>
      </c>
      <c r="C6" s="23">
        <v>289</v>
      </c>
      <c r="D6" s="24">
        <f t="shared" si="0"/>
        <v>72.4310776942356</v>
      </c>
      <c r="E6" s="23">
        <v>110</v>
      </c>
      <c r="F6" s="24">
        <f t="shared" si="1"/>
        <v>27.56892230576441</v>
      </c>
      <c r="G6" s="25">
        <f>E6+C6</f>
        <v>399</v>
      </c>
      <c r="H6" s="23">
        <v>59</v>
      </c>
      <c r="I6" s="24">
        <f t="shared" si="2"/>
        <v>76.62337662337663</v>
      </c>
      <c r="J6" s="23">
        <v>18</v>
      </c>
      <c r="K6" s="24">
        <f t="shared" si="3"/>
        <v>23.376623376623375</v>
      </c>
      <c r="L6" s="25">
        <f>J6+H6</f>
        <v>77</v>
      </c>
      <c r="M6" s="23">
        <v>348</v>
      </c>
      <c r="N6" s="24">
        <f t="shared" si="4"/>
        <v>73.10924369747899</v>
      </c>
      <c r="O6" s="23">
        <v>128</v>
      </c>
      <c r="P6" s="26">
        <f t="shared" si="5"/>
        <v>26.89075630252101</v>
      </c>
      <c r="Q6" s="25">
        <f>O6+M6</f>
        <v>476</v>
      </c>
    </row>
    <row r="7" spans="1:17" ht="15" customHeight="1">
      <c r="A7" s="21"/>
      <c r="B7" s="22" t="s">
        <v>10</v>
      </c>
      <c r="C7" s="23">
        <v>13</v>
      </c>
      <c r="D7" s="24">
        <f t="shared" si="0"/>
        <v>37.142857142857146</v>
      </c>
      <c r="E7" s="23">
        <v>22</v>
      </c>
      <c r="F7" s="24">
        <f t="shared" si="1"/>
        <v>62.857142857142854</v>
      </c>
      <c r="G7" s="25">
        <f aca="true" t="shared" si="6" ref="G7:G12">E7+C7</f>
        <v>35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aca="true" t="shared" si="7" ref="L7:L12">J7+H7</f>
        <v>2</v>
      </c>
      <c r="M7" s="23">
        <v>13</v>
      </c>
      <c r="N7" s="24">
        <f t="shared" si="4"/>
        <v>35.13513513513514</v>
      </c>
      <c r="O7" s="23">
        <v>24</v>
      </c>
      <c r="P7" s="26">
        <f t="shared" si="5"/>
        <v>64.86486486486487</v>
      </c>
      <c r="Q7" s="25">
        <f aca="true" t="shared" si="8" ref="Q7:Q12">O7+M7</f>
        <v>37</v>
      </c>
    </row>
    <row r="8" spans="1:17" ht="15" customHeight="1">
      <c r="A8" s="21"/>
      <c r="B8" s="22" t="s">
        <v>11</v>
      </c>
      <c r="C8" s="23">
        <v>18</v>
      </c>
      <c r="D8" s="24">
        <f t="shared" si="0"/>
        <v>75</v>
      </c>
      <c r="E8" s="23">
        <v>6</v>
      </c>
      <c r="F8" s="24">
        <f t="shared" si="1"/>
        <v>25</v>
      </c>
      <c r="G8" s="25">
        <f t="shared" si="6"/>
        <v>24</v>
      </c>
      <c r="H8" s="23">
        <v>2</v>
      </c>
      <c r="I8" s="24">
        <f t="shared" si="2"/>
        <v>66.66666666666666</v>
      </c>
      <c r="J8" s="23">
        <v>1</v>
      </c>
      <c r="K8" s="24">
        <f t="shared" si="3"/>
        <v>33.33333333333333</v>
      </c>
      <c r="L8" s="25">
        <f t="shared" si="7"/>
        <v>3</v>
      </c>
      <c r="M8" s="23">
        <v>20</v>
      </c>
      <c r="N8" s="24">
        <f t="shared" si="4"/>
        <v>74.07407407407408</v>
      </c>
      <c r="O8" s="23">
        <v>7</v>
      </c>
      <c r="P8" s="26">
        <f t="shared" si="5"/>
        <v>25.925925925925924</v>
      </c>
      <c r="Q8" s="25">
        <f t="shared" si="8"/>
        <v>27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8.108108108108109</v>
      </c>
      <c r="E9" s="23">
        <v>170</v>
      </c>
      <c r="F9" s="24">
        <f t="shared" si="1"/>
        <v>91.8918918918919</v>
      </c>
      <c r="G9" s="25">
        <f t="shared" si="6"/>
        <v>185</v>
      </c>
      <c r="H9" s="23">
        <v>0</v>
      </c>
      <c r="I9" s="24">
        <f t="shared" si="2"/>
        <v>0</v>
      </c>
      <c r="J9" s="23">
        <v>10</v>
      </c>
      <c r="K9" s="24">
        <f t="shared" si="3"/>
        <v>100</v>
      </c>
      <c r="L9" s="25">
        <f t="shared" si="7"/>
        <v>10</v>
      </c>
      <c r="M9" s="23">
        <v>15</v>
      </c>
      <c r="N9" s="24">
        <f t="shared" si="4"/>
        <v>7.6923076923076925</v>
      </c>
      <c r="O9" s="23">
        <v>180</v>
      </c>
      <c r="P9" s="26">
        <f t="shared" si="5"/>
        <v>92.3076923076923</v>
      </c>
      <c r="Q9" s="25">
        <f t="shared" si="8"/>
        <v>195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f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911</v>
      </c>
      <c r="D12" s="34">
        <f t="shared" si="0"/>
        <v>58.47240051347882</v>
      </c>
      <c r="E12" s="33">
        <f>SUM(E5:E11)</f>
        <v>647</v>
      </c>
      <c r="F12" s="34">
        <f t="shared" si="1"/>
        <v>41.52759948652118</v>
      </c>
      <c r="G12" s="35">
        <f t="shared" si="6"/>
        <v>1558</v>
      </c>
      <c r="H12" s="33">
        <f>SUM(H5:H11)</f>
        <v>123</v>
      </c>
      <c r="I12" s="34">
        <f t="shared" si="2"/>
        <v>58.57142857142858</v>
      </c>
      <c r="J12" s="33">
        <f>SUM(J5:J11)</f>
        <v>87</v>
      </c>
      <c r="K12" s="34">
        <f t="shared" si="3"/>
        <v>41.42857142857143</v>
      </c>
      <c r="L12" s="35">
        <f t="shared" si="7"/>
        <v>210</v>
      </c>
      <c r="M12" s="33">
        <f>SUM(M5:M11)</f>
        <v>1034</v>
      </c>
      <c r="N12" s="34">
        <f t="shared" si="4"/>
        <v>58.484162895927604</v>
      </c>
      <c r="O12" s="33">
        <f>SUM(O5:O11)</f>
        <v>734</v>
      </c>
      <c r="P12" s="36">
        <f t="shared" si="5"/>
        <v>41.5158371040724</v>
      </c>
      <c r="Q12" s="35">
        <f t="shared" si="8"/>
        <v>1768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13.12.2010&amp;ROffenbach</oddHeader>
    <oddFooter>&amp;R&amp;10Tabelle 41.2 mw</oddFooter>
  </headerFooter>
  <legacyDrawing r:id="rId2"/>
  <oleObjects>
    <oleObject progId="Word.Document.8" shapeId="73143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723</v>
      </c>
      <c r="D5" s="24">
        <f aca="true" t="shared" si="0" ref="D5:D12">IF(C5+E5&lt;&gt;0,100*(C5/(C5+E5)),".")</f>
        <v>66.3302752293578</v>
      </c>
      <c r="E5" s="23">
        <v>367</v>
      </c>
      <c r="F5" s="24">
        <f aca="true" t="shared" si="1" ref="F5:F12">IF(E5+C5&lt;&gt;0,100*(E5/(E5+C5)),".")</f>
        <v>33.6697247706422</v>
      </c>
      <c r="G5" s="25">
        <f>E5+C5</f>
        <v>1090</v>
      </c>
      <c r="H5" s="23">
        <v>115</v>
      </c>
      <c r="I5" s="24">
        <f aca="true" t="shared" si="2" ref="I5:I12">IF(H5+J5&lt;&gt;0,100*(H5/(H5+J5)),".")</f>
        <v>53.48837209302325</v>
      </c>
      <c r="J5" s="23">
        <v>100</v>
      </c>
      <c r="K5" s="24">
        <f aca="true" t="shared" si="3" ref="K5:K12">IF(J5+H5&lt;&gt;0,100*(J5/(J5+H5)),".")</f>
        <v>46.51162790697674</v>
      </c>
      <c r="L5" s="25">
        <f>J5+H5</f>
        <v>215</v>
      </c>
      <c r="M5" s="23">
        <v>838</v>
      </c>
      <c r="N5" s="24">
        <f aca="true" t="shared" si="4" ref="N5:N12">IF(M5+O5&lt;&gt;0,100*(M5/(M5+O5)),".")</f>
        <v>64.21455938697318</v>
      </c>
      <c r="O5" s="23">
        <v>467</v>
      </c>
      <c r="P5" s="26">
        <f aca="true" t="shared" si="5" ref="P5:P12">IF(O5+M5&lt;&gt;0,100*(O5/(O5+M5)),".")</f>
        <v>35.78544061302682</v>
      </c>
      <c r="Q5" s="25">
        <f>O5+M5</f>
        <v>1305</v>
      </c>
    </row>
    <row r="6" spans="1:17" ht="15" customHeight="1">
      <c r="A6" s="21"/>
      <c r="B6" s="22" t="s">
        <v>9</v>
      </c>
      <c r="C6" s="23">
        <v>370</v>
      </c>
      <c r="D6" s="24">
        <f t="shared" si="0"/>
        <v>77.56813417190776</v>
      </c>
      <c r="E6" s="23">
        <v>107</v>
      </c>
      <c r="F6" s="24">
        <f t="shared" si="1"/>
        <v>22.431865828092242</v>
      </c>
      <c r="G6" s="25">
        <f>E6+C6</f>
        <v>477</v>
      </c>
      <c r="H6" s="23">
        <v>108</v>
      </c>
      <c r="I6" s="24">
        <f t="shared" si="2"/>
        <v>74.48275862068967</v>
      </c>
      <c r="J6" s="23">
        <v>37</v>
      </c>
      <c r="K6" s="24">
        <f t="shared" si="3"/>
        <v>25.517241379310345</v>
      </c>
      <c r="L6" s="25">
        <f>J6+H6</f>
        <v>145</v>
      </c>
      <c r="M6" s="23">
        <v>478</v>
      </c>
      <c r="N6" s="24">
        <f t="shared" si="4"/>
        <v>76.84887459807074</v>
      </c>
      <c r="O6" s="23">
        <v>144</v>
      </c>
      <c r="P6" s="26">
        <f t="shared" si="5"/>
        <v>23.15112540192926</v>
      </c>
      <c r="Q6" s="25">
        <f>O6+M6</f>
        <v>622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35.294117647058826</v>
      </c>
      <c r="E7" s="23">
        <v>22</v>
      </c>
      <c r="F7" s="24">
        <f t="shared" si="1"/>
        <v>64.70588235294117</v>
      </c>
      <c r="G7" s="25">
        <f aca="true" t="shared" si="6" ref="G7:G12">E7+C7</f>
        <v>34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aca="true" t="shared" si="7" ref="L7:L12">J7+H7</f>
        <v>1</v>
      </c>
      <c r="M7" s="23">
        <v>12</v>
      </c>
      <c r="N7" s="24">
        <f t="shared" si="4"/>
        <v>34.285714285714285</v>
      </c>
      <c r="O7" s="23">
        <v>23</v>
      </c>
      <c r="P7" s="26">
        <f t="shared" si="5"/>
        <v>65.71428571428571</v>
      </c>
      <c r="Q7" s="25">
        <f aca="true" t="shared" si="8" ref="Q7:Q12">O7+M7</f>
        <v>35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84.375</v>
      </c>
      <c r="E8" s="23">
        <v>5</v>
      </c>
      <c r="F8" s="24">
        <f t="shared" si="1"/>
        <v>15.625</v>
      </c>
      <c r="G8" s="25">
        <f t="shared" si="6"/>
        <v>32</v>
      </c>
      <c r="H8" s="23">
        <v>1</v>
      </c>
      <c r="I8" s="24">
        <f t="shared" si="2"/>
        <v>33.33333333333333</v>
      </c>
      <c r="J8" s="23">
        <v>2</v>
      </c>
      <c r="K8" s="24">
        <f t="shared" si="3"/>
        <v>66.66666666666666</v>
      </c>
      <c r="L8" s="25">
        <f t="shared" si="7"/>
        <v>3</v>
      </c>
      <c r="M8" s="23">
        <v>28</v>
      </c>
      <c r="N8" s="24">
        <f t="shared" si="4"/>
        <v>80</v>
      </c>
      <c r="O8" s="23">
        <v>7</v>
      </c>
      <c r="P8" s="26">
        <f t="shared" si="5"/>
        <v>20</v>
      </c>
      <c r="Q8" s="25">
        <f t="shared" si="8"/>
        <v>35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5.263157894736842</v>
      </c>
      <c r="E9" s="23">
        <v>108</v>
      </c>
      <c r="F9" s="24">
        <f t="shared" si="1"/>
        <v>94.73684210526315</v>
      </c>
      <c r="G9" s="25">
        <f t="shared" si="6"/>
        <v>114</v>
      </c>
      <c r="H9" s="23">
        <v>0</v>
      </c>
      <c r="I9" s="24">
        <f t="shared" si="2"/>
        <v>0</v>
      </c>
      <c r="J9" s="23">
        <v>6</v>
      </c>
      <c r="K9" s="24">
        <f t="shared" si="3"/>
        <v>100</v>
      </c>
      <c r="L9" s="25">
        <f t="shared" si="7"/>
        <v>6</v>
      </c>
      <c r="M9" s="23">
        <v>6</v>
      </c>
      <c r="N9" s="24">
        <f t="shared" si="4"/>
        <v>5</v>
      </c>
      <c r="O9" s="23">
        <v>114</v>
      </c>
      <c r="P9" s="26">
        <f t="shared" si="5"/>
        <v>95</v>
      </c>
      <c r="Q9" s="25">
        <f t="shared" si="8"/>
        <v>120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21</v>
      </c>
      <c r="F10" s="24">
        <f t="shared" si="1"/>
        <v>100</v>
      </c>
      <c r="G10" s="25">
        <f t="shared" si="6"/>
        <v>21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21</v>
      </c>
      <c r="P10" s="26">
        <f t="shared" si="5"/>
        <v>100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1138</v>
      </c>
      <c r="D12" s="34">
        <f t="shared" si="0"/>
        <v>64.36651583710407</v>
      </c>
      <c r="E12" s="33">
        <f>SUM(E5:E11)</f>
        <v>630</v>
      </c>
      <c r="F12" s="34">
        <f t="shared" si="1"/>
        <v>35.633484162895925</v>
      </c>
      <c r="G12" s="35">
        <f t="shared" si="6"/>
        <v>1768</v>
      </c>
      <c r="H12" s="33">
        <f>SUM(H5:H11)</f>
        <v>224</v>
      </c>
      <c r="I12" s="34">
        <f t="shared" si="2"/>
        <v>60.54054054054055</v>
      </c>
      <c r="J12" s="33">
        <f>SUM(J5:J11)</f>
        <v>146</v>
      </c>
      <c r="K12" s="34">
        <f t="shared" si="3"/>
        <v>39.45945945945946</v>
      </c>
      <c r="L12" s="35">
        <f t="shared" si="7"/>
        <v>370</v>
      </c>
      <c r="M12" s="33">
        <f>SUM(M5:M11)</f>
        <v>1362</v>
      </c>
      <c r="N12" s="34">
        <f t="shared" si="4"/>
        <v>63.7043966323667</v>
      </c>
      <c r="O12" s="33">
        <f>SUM(O5:O11)</f>
        <v>776</v>
      </c>
      <c r="P12" s="36">
        <f t="shared" si="5"/>
        <v>36.2956033676333</v>
      </c>
      <c r="Q12" s="35">
        <f t="shared" si="8"/>
        <v>2138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13.12.2010&amp;RWetzlar</oddHeader>
    <oddFooter>&amp;R&amp;10Tabelle 41.2 mw</oddFooter>
  </headerFooter>
  <legacyDrawing r:id="rId2"/>
  <oleObjects>
    <oleObject progId="Word.Document.8" shapeId="73143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9" sqref="A9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847</v>
      </c>
      <c r="D5" s="24">
        <f aca="true" t="shared" si="0" ref="D5:D12">IF(C5+E5&lt;&gt;0,100*(C5/(C5+E5)),".")</f>
        <v>53.709575142675966</v>
      </c>
      <c r="E5" s="23">
        <v>730</v>
      </c>
      <c r="F5" s="24">
        <f aca="true" t="shared" si="1" ref="F5:F12">IF(E5+C5&lt;&gt;0,100*(E5/(E5+C5)),".")</f>
        <v>46.290424857324034</v>
      </c>
      <c r="G5" s="25">
        <f>E5+C5</f>
        <v>1577</v>
      </c>
      <c r="H5" s="23">
        <v>134</v>
      </c>
      <c r="I5" s="24">
        <f aca="true" t="shared" si="2" ref="I5:I12">IF(H5+J5&lt;&gt;0,100*(H5/(H5+J5)),".")</f>
        <v>59.82142857142857</v>
      </c>
      <c r="J5" s="23">
        <v>90</v>
      </c>
      <c r="K5" s="24">
        <f aca="true" t="shared" si="3" ref="K5:K12">IF(J5+H5&lt;&gt;0,100*(J5/(J5+H5)),".")</f>
        <v>40.17857142857143</v>
      </c>
      <c r="L5" s="25">
        <f>J5+H5</f>
        <v>224</v>
      </c>
      <c r="M5" s="23">
        <v>981</v>
      </c>
      <c r="N5" s="24">
        <f aca="true" t="shared" si="4" ref="N5:N12">IF(M5+O5&lt;&gt;0,100*(M5/(M5+O5)),".")</f>
        <v>54.46973903387007</v>
      </c>
      <c r="O5" s="23">
        <v>820</v>
      </c>
      <c r="P5" s="26">
        <f aca="true" t="shared" si="5" ref="P5:P12">IF(O5+M5&lt;&gt;0,100*(O5/(O5+M5)),".")</f>
        <v>45.53026096612992</v>
      </c>
      <c r="Q5" s="25">
        <f>O5+M5</f>
        <v>1801</v>
      </c>
    </row>
    <row r="6" spans="1:17" ht="15" customHeight="1">
      <c r="A6" s="21"/>
      <c r="B6" s="22" t="s">
        <v>9</v>
      </c>
      <c r="C6" s="23">
        <v>530</v>
      </c>
      <c r="D6" s="24">
        <f t="shared" si="0"/>
        <v>73.61111111111111</v>
      </c>
      <c r="E6" s="23">
        <v>190</v>
      </c>
      <c r="F6" s="24">
        <f t="shared" si="1"/>
        <v>26.38888888888889</v>
      </c>
      <c r="G6" s="25">
        <f>E6+C6</f>
        <v>720</v>
      </c>
      <c r="H6" s="23">
        <v>110</v>
      </c>
      <c r="I6" s="24">
        <f t="shared" si="2"/>
        <v>67.90123456790124</v>
      </c>
      <c r="J6" s="23">
        <v>52</v>
      </c>
      <c r="K6" s="24">
        <f t="shared" si="3"/>
        <v>32.098765432098766</v>
      </c>
      <c r="L6" s="25">
        <f>J6+H6</f>
        <v>162</v>
      </c>
      <c r="M6" s="23">
        <v>640</v>
      </c>
      <c r="N6" s="24">
        <f t="shared" si="4"/>
        <v>72.56235827664399</v>
      </c>
      <c r="O6" s="23">
        <v>242</v>
      </c>
      <c r="P6" s="26">
        <f t="shared" si="5"/>
        <v>27.43764172335601</v>
      </c>
      <c r="Q6" s="25">
        <f>O6+M6</f>
        <v>882</v>
      </c>
    </row>
    <row r="7" spans="1:17" ht="15" customHeight="1">
      <c r="A7" s="21"/>
      <c r="B7" s="22" t="s">
        <v>10</v>
      </c>
      <c r="C7" s="23">
        <v>41</v>
      </c>
      <c r="D7" s="24">
        <f t="shared" si="0"/>
        <v>29.496402877697843</v>
      </c>
      <c r="E7" s="23">
        <v>98</v>
      </c>
      <c r="F7" s="24">
        <f t="shared" si="1"/>
        <v>70.50359712230215</v>
      </c>
      <c r="G7" s="25">
        <f aca="true" t="shared" si="6" ref="G7:G12">E7+C7</f>
        <v>139</v>
      </c>
      <c r="H7" s="23">
        <v>0</v>
      </c>
      <c r="I7" s="24">
        <f t="shared" si="2"/>
        <v>0</v>
      </c>
      <c r="J7" s="23">
        <v>4</v>
      </c>
      <c r="K7" s="24">
        <f t="shared" si="3"/>
        <v>100</v>
      </c>
      <c r="L7" s="25">
        <f aca="true" t="shared" si="7" ref="L7:L12">J7+H7</f>
        <v>4</v>
      </c>
      <c r="M7" s="23">
        <v>41</v>
      </c>
      <c r="N7" s="24">
        <f t="shared" si="4"/>
        <v>28.671328671328673</v>
      </c>
      <c r="O7" s="23">
        <v>102</v>
      </c>
      <c r="P7" s="26">
        <f t="shared" si="5"/>
        <v>71.32867132867133</v>
      </c>
      <c r="Q7" s="25">
        <f aca="true" t="shared" si="8" ref="Q7:Q12">O7+M7</f>
        <v>143</v>
      </c>
    </row>
    <row r="8" spans="1:17" ht="15" customHeight="1">
      <c r="A8" s="21"/>
      <c r="B8" s="22" t="s">
        <v>11</v>
      </c>
      <c r="C8" s="23">
        <v>56</v>
      </c>
      <c r="D8" s="24">
        <f t="shared" si="0"/>
        <v>80</v>
      </c>
      <c r="E8" s="23">
        <v>14</v>
      </c>
      <c r="F8" s="24">
        <f t="shared" si="1"/>
        <v>20</v>
      </c>
      <c r="G8" s="25">
        <f t="shared" si="6"/>
        <v>70</v>
      </c>
      <c r="H8" s="23">
        <v>8</v>
      </c>
      <c r="I8" s="24">
        <f t="shared" si="2"/>
        <v>57.14285714285714</v>
      </c>
      <c r="J8" s="23">
        <v>6</v>
      </c>
      <c r="K8" s="24">
        <f t="shared" si="3"/>
        <v>42.857142857142854</v>
      </c>
      <c r="L8" s="25">
        <f t="shared" si="7"/>
        <v>14</v>
      </c>
      <c r="M8" s="23">
        <v>64</v>
      </c>
      <c r="N8" s="24">
        <f t="shared" si="4"/>
        <v>76.19047619047619</v>
      </c>
      <c r="O8" s="23">
        <v>20</v>
      </c>
      <c r="P8" s="26">
        <f t="shared" si="5"/>
        <v>23.809523809523807</v>
      </c>
      <c r="Q8" s="25">
        <f t="shared" si="8"/>
        <v>84</v>
      </c>
    </row>
    <row r="9" spans="1:17" ht="15" customHeight="1">
      <c r="A9" s="21"/>
      <c r="B9" s="22" t="s">
        <v>12</v>
      </c>
      <c r="C9" s="23">
        <v>16</v>
      </c>
      <c r="D9" s="24">
        <f t="shared" si="0"/>
        <v>7.048458149779736</v>
      </c>
      <c r="E9" s="23">
        <v>211</v>
      </c>
      <c r="F9" s="24">
        <f t="shared" si="1"/>
        <v>92.95154185022027</v>
      </c>
      <c r="G9" s="25">
        <f t="shared" si="6"/>
        <v>227</v>
      </c>
      <c r="H9" s="23">
        <v>0</v>
      </c>
      <c r="I9" s="24">
        <f t="shared" si="2"/>
        <v>0</v>
      </c>
      <c r="J9" s="23">
        <v>15</v>
      </c>
      <c r="K9" s="24">
        <f t="shared" si="3"/>
        <v>100</v>
      </c>
      <c r="L9" s="25">
        <f t="shared" si="7"/>
        <v>15</v>
      </c>
      <c r="M9" s="23">
        <v>16</v>
      </c>
      <c r="N9" s="24">
        <f t="shared" si="4"/>
        <v>6.6115702479338845</v>
      </c>
      <c r="O9" s="23">
        <v>226</v>
      </c>
      <c r="P9" s="26">
        <f t="shared" si="5"/>
        <v>93.38842975206612</v>
      </c>
      <c r="Q9" s="25">
        <f t="shared" si="8"/>
        <v>242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f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1490</v>
      </c>
      <c r="D12" s="34">
        <f t="shared" si="0"/>
        <v>54.51884376143432</v>
      </c>
      <c r="E12" s="33">
        <f>SUM(E5:E11)</f>
        <v>1243</v>
      </c>
      <c r="F12" s="34">
        <f t="shared" si="1"/>
        <v>45.48115623856568</v>
      </c>
      <c r="G12" s="35">
        <f t="shared" si="6"/>
        <v>2733</v>
      </c>
      <c r="H12" s="33">
        <f>SUM(H5:H11)</f>
        <v>252</v>
      </c>
      <c r="I12" s="34">
        <f t="shared" si="2"/>
        <v>60.14319809069213</v>
      </c>
      <c r="J12" s="33">
        <f>SUM(J5:J11)</f>
        <v>167</v>
      </c>
      <c r="K12" s="34">
        <f t="shared" si="3"/>
        <v>39.856801909307876</v>
      </c>
      <c r="L12" s="35">
        <f t="shared" si="7"/>
        <v>419</v>
      </c>
      <c r="M12" s="33">
        <f>SUM(M5:M11)</f>
        <v>1742</v>
      </c>
      <c r="N12" s="34">
        <f t="shared" si="4"/>
        <v>55.266497461928935</v>
      </c>
      <c r="O12" s="33">
        <f>SUM(O5:O11)</f>
        <v>1410</v>
      </c>
      <c r="P12" s="36">
        <f t="shared" si="5"/>
        <v>44.733502538071065</v>
      </c>
      <c r="Q12" s="35">
        <f t="shared" si="8"/>
        <v>3152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13.12.2010&amp;RWiesbaden</oddHeader>
    <oddFooter>&amp;R&amp;10Tabelle 41.2 mw</oddFooter>
  </headerFooter>
  <legacyDrawing r:id="rId2"/>
  <oleObjects>
    <oleObject progId="Word.Document.8" shapeId="7314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1771</v>
      </c>
      <c r="D5" s="24">
        <f aca="true" t="shared" si="0" ref="D5:D12">IF(C5+E5&lt;&gt;0,100*(C5/(C5+E5)),".")</f>
        <v>58.97435897435898</v>
      </c>
      <c r="E5" s="23">
        <v>1232</v>
      </c>
      <c r="F5" s="24">
        <f aca="true" t="shared" si="1" ref="F5:F12">IF(E5+C5&lt;&gt;0,100*(E5/(E5+C5)),".")</f>
        <v>41.02564102564102</v>
      </c>
      <c r="G5" s="25">
        <f>E5+C5</f>
        <v>3003</v>
      </c>
      <c r="H5" s="23">
        <v>171</v>
      </c>
      <c r="I5" s="24">
        <f aca="true" t="shared" si="2" ref="I5:I12">IF(H5+J5&lt;&gt;0,100*(H5/(H5+J5)),".")</f>
        <v>53.271028037383175</v>
      </c>
      <c r="J5" s="23">
        <v>150</v>
      </c>
      <c r="K5" s="24">
        <f aca="true" t="shared" si="3" ref="K5:K12">IF(J5+H5&lt;&gt;0,100*(J5/(J5+H5)),".")</f>
        <v>46.728971962616825</v>
      </c>
      <c r="L5" s="25">
        <f>J5+H5</f>
        <v>321</v>
      </c>
      <c r="M5" s="23">
        <v>1942</v>
      </c>
      <c r="N5" s="24">
        <f aca="true" t="shared" si="4" ref="N5:N12">IF(M5+O5&lt;&gt;0,100*(M5/(M5+O5)),".")</f>
        <v>58.423586040914564</v>
      </c>
      <c r="O5" s="23">
        <v>1382</v>
      </c>
      <c r="P5" s="26">
        <f aca="true" t="shared" si="5" ref="P5:P12">IF(O5+M5&lt;&gt;0,100*(O5/(O5+M5)),".")</f>
        <v>41.57641395908544</v>
      </c>
      <c r="Q5" s="25">
        <f>O5+M5</f>
        <v>3324</v>
      </c>
    </row>
    <row r="6" spans="1:17" ht="15" customHeight="1">
      <c r="A6" s="21"/>
      <c r="B6" s="22" t="s">
        <v>9</v>
      </c>
      <c r="C6" s="23">
        <v>1186</v>
      </c>
      <c r="D6" s="24">
        <f t="shared" si="0"/>
        <v>76.46679561573178</v>
      </c>
      <c r="E6" s="23">
        <v>365</v>
      </c>
      <c r="F6" s="24">
        <f t="shared" si="1"/>
        <v>23.533204384268213</v>
      </c>
      <c r="G6" s="25">
        <f>E6+C6</f>
        <v>1551</v>
      </c>
      <c r="H6" s="23">
        <v>261</v>
      </c>
      <c r="I6" s="24">
        <f t="shared" si="2"/>
        <v>76.31578947368422</v>
      </c>
      <c r="J6" s="23">
        <v>81</v>
      </c>
      <c r="K6" s="24">
        <f t="shared" si="3"/>
        <v>23.684210526315788</v>
      </c>
      <c r="L6" s="25">
        <f>J6+H6</f>
        <v>342</v>
      </c>
      <c r="M6" s="23">
        <v>1447</v>
      </c>
      <c r="N6" s="24">
        <f t="shared" si="4"/>
        <v>76.43951399894348</v>
      </c>
      <c r="O6" s="23">
        <v>446</v>
      </c>
      <c r="P6" s="26">
        <f t="shared" si="5"/>
        <v>23.560486001056525</v>
      </c>
      <c r="Q6" s="25">
        <f>O6+M6</f>
        <v>1893</v>
      </c>
    </row>
    <row r="7" spans="1:17" ht="15" customHeight="1">
      <c r="A7" s="21"/>
      <c r="B7" s="22" t="s">
        <v>10</v>
      </c>
      <c r="C7" s="23">
        <v>56</v>
      </c>
      <c r="D7" s="24">
        <f t="shared" si="0"/>
        <v>33.532934131736525</v>
      </c>
      <c r="E7" s="23">
        <v>111</v>
      </c>
      <c r="F7" s="24">
        <f t="shared" si="1"/>
        <v>66.46706586826348</v>
      </c>
      <c r="G7" s="25">
        <f aca="true" t="shared" si="6" ref="G7:G12">E7+C7</f>
        <v>167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aca="true" t="shared" si="7" ref="L7:L12">J7+H7</f>
        <v>2</v>
      </c>
      <c r="M7" s="23">
        <v>56</v>
      </c>
      <c r="N7" s="24">
        <f t="shared" si="4"/>
        <v>33.13609467455622</v>
      </c>
      <c r="O7" s="23">
        <v>113</v>
      </c>
      <c r="P7" s="26">
        <f t="shared" si="5"/>
        <v>66.86390532544378</v>
      </c>
      <c r="Q7" s="25">
        <f aca="true" t="shared" si="8" ref="Q7:Q12">O7+M7</f>
        <v>169</v>
      </c>
    </row>
    <row r="8" spans="1:17" ht="15" customHeight="1">
      <c r="A8" s="21"/>
      <c r="B8" s="22" t="s">
        <v>11</v>
      </c>
      <c r="C8" s="23">
        <v>64</v>
      </c>
      <c r="D8" s="24">
        <f t="shared" si="0"/>
        <v>74.4186046511628</v>
      </c>
      <c r="E8" s="23">
        <v>22</v>
      </c>
      <c r="F8" s="24">
        <f t="shared" si="1"/>
        <v>25.581395348837212</v>
      </c>
      <c r="G8" s="25">
        <f t="shared" si="6"/>
        <v>86</v>
      </c>
      <c r="H8" s="23">
        <v>21</v>
      </c>
      <c r="I8" s="24">
        <f t="shared" si="2"/>
        <v>84</v>
      </c>
      <c r="J8" s="23">
        <v>4</v>
      </c>
      <c r="K8" s="24">
        <f t="shared" si="3"/>
        <v>16</v>
      </c>
      <c r="L8" s="25">
        <f t="shared" si="7"/>
        <v>25</v>
      </c>
      <c r="M8" s="23">
        <v>85</v>
      </c>
      <c r="N8" s="24">
        <f t="shared" si="4"/>
        <v>76.57657657657657</v>
      </c>
      <c r="O8" s="23">
        <v>26</v>
      </c>
      <c r="P8" s="26">
        <f t="shared" si="5"/>
        <v>23.423423423423422</v>
      </c>
      <c r="Q8" s="25">
        <f t="shared" si="8"/>
        <v>111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3.91644908616188</v>
      </c>
      <c r="E9" s="23">
        <v>368</v>
      </c>
      <c r="F9" s="24">
        <f t="shared" si="1"/>
        <v>96.08355091383812</v>
      </c>
      <c r="G9" s="25">
        <f t="shared" si="6"/>
        <v>383</v>
      </c>
      <c r="H9" s="23">
        <v>0</v>
      </c>
      <c r="I9" s="24">
        <f t="shared" si="2"/>
        <v>0</v>
      </c>
      <c r="J9" s="23">
        <v>9</v>
      </c>
      <c r="K9" s="24">
        <f t="shared" si="3"/>
        <v>100</v>
      </c>
      <c r="L9" s="25">
        <f t="shared" si="7"/>
        <v>9</v>
      </c>
      <c r="M9" s="23">
        <v>15</v>
      </c>
      <c r="N9" s="24">
        <f t="shared" si="4"/>
        <v>3.826530612244898</v>
      </c>
      <c r="O9" s="23">
        <v>377</v>
      </c>
      <c r="P9" s="26">
        <f t="shared" si="5"/>
        <v>96.1734693877551</v>
      </c>
      <c r="Q9" s="25">
        <f t="shared" si="8"/>
        <v>392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3092</v>
      </c>
      <c r="D12" s="34">
        <f t="shared" si="0"/>
        <v>59.57610789980732</v>
      </c>
      <c r="E12" s="33">
        <f>SUM(E5:E11)</f>
        <v>2098</v>
      </c>
      <c r="F12" s="34">
        <f t="shared" si="1"/>
        <v>40.423892100192674</v>
      </c>
      <c r="G12" s="35">
        <f t="shared" si="6"/>
        <v>5190</v>
      </c>
      <c r="H12" s="33">
        <f>SUM(H5:H11)</f>
        <v>453</v>
      </c>
      <c r="I12" s="34">
        <f t="shared" si="2"/>
        <v>64.8068669527897</v>
      </c>
      <c r="J12" s="33">
        <f>SUM(J5:J11)</f>
        <v>246</v>
      </c>
      <c r="K12" s="34">
        <f t="shared" si="3"/>
        <v>35.1931330472103</v>
      </c>
      <c r="L12" s="35">
        <f t="shared" si="7"/>
        <v>699</v>
      </c>
      <c r="M12" s="33">
        <f>SUM(M5:M11)</f>
        <v>3545</v>
      </c>
      <c r="N12" s="34">
        <f t="shared" si="4"/>
        <v>60.19697741552046</v>
      </c>
      <c r="O12" s="33">
        <f>SUM(O5:O11)</f>
        <v>2344</v>
      </c>
      <c r="P12" s="36">
        <f t="shared" si="5"/>
        <v>39.803022584479535</v>
      </c>
      <c r="Q12" s="35">
        <f t="shared" si="8"/>
        <v>5889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13.12.2010&amp;RDarmstadt</oddHeader>
    <oddFooter>&amp;R&amp;10Tabelle 41.2 mw</oddFooter>
  </headerFooter>
  <legacyDrawing r:id="rId2"/>
  <oleObjects>
    <oleObject progId="Word.Document.8" shapeId="7314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3318</v>
      </c>
      <c r="D5" s="24">
        <f aca="true" t="shared" si="0" ref="D5:D12">IF(C5+E5&lt;&gt;0,100*(C5/(C5+E5)),".")</f>
        <v>56.45737621235324</v>
      </c>
      <c r="E5" s="23">
        <v>2559</v>
      </c>
      <c r="F5" s="24">
        <f aca="true" t="shared" si="1" ref="F5:F12">IF(E5+C5&lt;&gt;0,100*(E5/(E5+C5)),".")</f>
        <v>43.542623787646754</v>
      </c>
      <c r="G5" s="25">
        <f>E5+C5</f>
        <v>5877</v>
      </c>
      <c r="H5" s="23">
        <v>348</v>
      </c>
      <c r="I5" s="24">
        <f aca="true" t="shared" si="2" ref="I5:I12">IF(H5+J5&lt;&gt;0,100*(H5/(H5+J5)),".")</f>
        <v>50.65502183406113</v>
      </c>
      <c r="J5" s="23">
        <v>339</v>
      </c>
      <c r="K5" s="24">
        <f aca="true" t="shared" si="3" ref="K5:K12">IF(J5+H5&lt;&gt;0,100*(J5/(J5+H5)),".")</f>
        <v>49.34497816593886</v>
      </c>
      <c r="L5" s="25">
        <f>J5+H5</f>
        <v>687</v>
      </c>
      <c r="M5" s="23">
        <v>3666</v>
      </c>
      <c r="N5" s="24">
        <f aca="true" t="shared" si="4" ref="N5:N12">IF(M5+O5&lt;&gt;0,100*(M5/(M5+O5)),".")</f>
        <v>55.85009140767825</v>
      </c>
      <c r="O5" s="23">
        <v>2898</v>
      </c>
      <c r="P5" s="26">
        <f aca="true" t="shared" si="5" ref="P5:P12">IF(O5+M5&lt;&gt;0,100*(O5/(O5+M5)),".")</f>
        <v>44.14990859232176</v>
      </c>
      <c r="Q5" s="25">
        <f>O5+M5</f>
        <v>6564</v>
      </c>
    </row>
    <row r="6" spans="1:17" ht="15" customHeight="1">
      <c r="A6" s="21"/>
      <c r="B6" s="22" t="s">
        <v>9</v>
      </c>
      <c r="C6" s="23">
        <v>1203</v>
      </c>
      <c r="D6" s="24">
        <f t="shared" si="0"/>
        <v>75.75566750629723</v>
      </c>
      <c r="E6" s="23">
        <v>385</v>
      </c>
      <c r="F6" s="24">
        <f t="shared" si="1"/>
        <v>24.24433249370277</v>
      </c>
      <c r="G6" s="25">
        <f>E6+C6</f>
        <v>1588</v>
      </c>
      <c r="H6" s="23">
        <v>221</v>
      </c>
      <c r="I6" s="24">
        <f t="shared" si="2"/>
        <v>68</v>
      </c>
      <c r="J6" s="23">
        <v>104</v>
      </c>
      <c r="K6" s="24">
        <f t="shared" si="3"/>
        <v>32</v>
      </c>
      <c r="L6" s="25">
        <f>J6+H6</f>
        <v>325</v>
      </c>
      <c r="M6" s="23">
        <v>1424</v>
      </c>
      <c r="N6" s="24">
        <f t="shared" si="4"/>
        <v>74.43805541035023</v>
      </c>
      <c r="O6" s="23">
        <v>489</v>
      </c>
      <c r="P6" s="26">
        <f t="shared" si="5"/>
        <v>25.561944589649766</v>
      </c>
      <c r="Q6" s="25">
        <f>O6+M6</f>
        <v>1913</v>
      </c>
    </row>
    <row r="7" spans="1:17" ht="15" customHeight="1">
      <c r="A7" s="21"/>
      <c r="B7" s="22" t="s">
        <v>10</v>
      </c>
      <c r="C7" s="23">
        <v>82</v>
      </c>
      <c r="D7" s="24">
        <f t="shared" si="0"/>
        <v>30.483271375464682</v>
      </c>
      <c r="E7" s="23">
        <v>187</v>
      </c>
      <c r="F7" s="24">
        <f t="shared" si="1"/>
        <v>69.51672862453532</v>
      </c>
      <c r="G7" s="25">
        <f aca="true" t="shared" si="6" ref="G7:G12">E7+C7</f>
        <v>269</v>
      </c>
      <c r="H7" s="23">
        <v>2</v>
      </c>
      <c r="I7" s="24">
        <f t="shared" si="2"/>
        <v>33.33333333333333</v>
      </c>
      <c r="J7" s="23">
        <v>4</v>
      </c>
      <c r="K7" s="24">
        <f t="shared" si="3"/>
        <v>66.66666666666666</v>
      </c>
      <c r="L7" s="25">
        <f aca="true" t="shared" si="7" ref="L7:L12">J7+H7</f>
        <v>6</v>
      </c>
      <c r="M7" s="23">
        <v>84</v>
      </c>
      <c r="N7" s="24">
        <f t="shared" si="4"/>
        <v>30.545454545454547</v>
      </c>
      <c r="O7" s="23">
        <v>191</v>
      </c>
      <c r="P7" s="26">
        <f t="shared" si="5"/>
        <v>69.45454545454545</v>
      </c>
      <c r="Q7" s="25">
        <f aca="true" t="shared" si="8" ref="Q7:Q12">O7+M7</f>
        <v>275</v>
      </c>
    </row>
    <row r="8" spans="1:17" ht="15" customHeight="1">
      <c r="A8" s="21"/>
      <c r="B8" s="22" t="s">
        <v>11</v>
      </c>
      <c r="C8" s="23">
        <v>70</v>
      </c>
      <c r="D8" s="24">
        <f t="shared" si="0"/>
        <v>73.68421052631578</v>
      </c>
      <c r="E8" s="23">
        <v>25</v>
      </c>
      <c r="F8" s="24">
        <f t="shared" si="1"/>
        <v>26.31578947368421</v>
      </c>
      <c r="G8" s="25">
        <f t="shared" si="6"/>
        <v>95</v>
      </c>
      <c r="H8" s="23">
        <v>15</v>
      </c>
      <c r="I8" s="24">
        <f t="shared" si="2"/>
        <v>44.11764705882353</v>
      </c>
      <c r="J8" s="23">
        <v>19</v>
      </c>
      <c r="K8" s="24">
        <f t="shared" si="3"/>
        <v>55.88235294117647</v>
      </c>
      <c r="L8" s="25">
        <f t="shared" si="7"/>
        <v>34</v>
      </c>
      <c r="M8" s="23">
        <v>85</v>
      </c>
      <c r="N8" s="24">
        <f t="shared" si="4"/>
        <v>65.89147286821705</v>
      </c>
      <c r="O8" s="23">
        <v>44</v>
      </c>
      <c r="P8" s="26">
        <f t="shared" si="5"/>
        <v>34.10852713178294</v>
      </c>
      <c r="Q8" s="25">
        <f t="shared" si="8"/>
        <v>129</v>
      </c>
    </row>
    <row r="9" spans="1:17" ht="15" customHeight="1">
      <c r="A9" s="21"/>
      <c r="B9" s="22" t="s">
        <v>12</v>
      </c>
      <c r="C9" s="23">
        <v>36</v>
      </c>
      <c r="D9" s="24">
        <f t="shared" si="0"/>
        <v>5.3019145802650955</v>
      </c>
      <c r="E9" s="23">
        <v>643</v>
      </c>
      <c r="F9" s="24">
        <f t="shared" si="1"/>
        <v>94.6980854197349</v>
      </c>
      <c r="G9" s="25">
        <f t="shared" si="6"/>
        <v>679</v>
      </c>
      <c r="H9" s="23">
        <v>4</v>
      </c>
      <c r="I9" s="24">
        <f t="shared" si="2"/>
        <v>8.333333333333332</v>
      </c>
      <c r="J9" s="23">
        <v>44</v>
      </c>
      <c r="K9" s="24">
        <f t="shared" si="3"/>
        <v>91.66666666666666</v>
      </c>
      <c r="L9" s="25">
        <f t="shared" si="7"/>
        <v>48</v>
      </c>
      <c r="M9" s="23">
        <v>40</v>
      </c>
      <c r="N9" s="24">
        <f t="shared" si="4"/>
        <v>5.502063273727647</v>
      </c>
      <c r="O9" s="23">
        <v>687</v>
      </c>
      <c r="P9" s="26">
        <f t="shared" si="5"/>
        <v>94.49793672627234</v>
      </c>
      <c r="Q9" s="25">
        <f t="shared" si="8"/>
        <v>727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4709</v>
      </c>
      <c r="D12" s="34">
        <f t="shared" si="0"/>
        <v>55.347907851433945</v>
      </c>
      <c r="E12" s="33">
        <f>SUM(E5:E11)</f>
        <v>3799</v>
      </c>
      <c r="F12" s="34">
        <f t="shared" si="1"/>
        <v>44.652092148566055</v>
      </c>
      <c r="G12" s="35">
        <f t="shared" si="6"/>
        <v>8508</v>
      </c>
      <c r="H12" s="33">
        <f>SUM(H5:H11)</f>
        <v>590</v>
      </c>
      <c r="I12" s="34">
        <f t="shared" si="2"/>
        <v>53.63636363636364</v>
      </c>
      <c r="J12" s="33">
        <f>SUM(J5:J11)</f>
        <v>510</v>
      </c>
      <c r="K12" s="34">
        <f t="shared" si="3"/>
        <v>46.36363636363636</v>
      </c>
      <c r="L12" s="35">
        <f t="shared" si="7"/>
        <v>1100</v>
      </c>
      <c r="M12" s="33">
        <f>SUM(M5:M11)</f>
        <v>5299</v>
      </c>
      <c r="N12" s="34">
        <f t="shared" si="4"/>
        <v>55.151956702747704</v>
      </c>
      <c r="O12" s="33">
        <f>SUM(O5:O11)</f>
        <v>4309</v>
      </c>
      <c r="P12" s="36">
        <f t="shared" si="5"/>
        <v>44.84804329725229</v>
      </c>
      <c r="Q12" s="35">
        <f t="shared" si="8"/>
        <v>9608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13.12.2010&amp;RFrankfurt am Main</oddHeader>
    <oddFooter>&amp;R&amp;10Tabelle 41.2 mw</oddFooter>
  </headerFooter>
  <legacyDrawing r:id="rId2"/>
  <oleObjects>
    <oleObject progId="Word.Document.8" shapeId="73144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529</v>
      </c>
      <c r="D5" s="24">
        <f aca="true" t="shared" si="0" ref="D5:D12">IF(C5+E5&lt;&gt;0,100*(C5/(C5+E5)),".")</f>
        <v>58.25991189427313</v>
      </c>
      <c r="E5" s="23">
        <v>379</v>
      </c>
      <c r="F5" s="24">
        <f aca="true" t="shared" si="1" ref="F5:F12">IF(E5+C5&lt;&gt;0,100*(E5/(E5+C5)),".")</f>
        <v>41.740088105726876</v>
      </c>
      <c r="G5" s="25">
        <f>E5+C5</f>
        <v>908</v>
      </c>
      <c r="H5" s="23">
        <v>92</v>
      </c>
      <c r="I5" s="24">
        <f aca="true" t="shared" si="2" ref="I5:I12">IF(H5+J5&lt;&gt;0,100*(H5/(H5+J5)),".")</f>
        <v>48.167539267015705</v>
      </c>
      <c r="J5" s="23">
        <v>99</v>
      </c>
      <c r="K5" s="24">
        <f aca="true" t="shared" si="3" ref="K5:K12">IF(J5+H5&lt;&gt;0,100*(J5/(J5+H5)),".")</f>
        <v>51.832460732984295</v>
      </c>
      <c r="L5" s="25">
        <f>J5+H5</f>
        <v>191</v>
      </c>
      <c r="M5" s="23">
        <v>621</v>
      </c>
      <c r="N5" s="24">
        <f aca="true" t="shared" si="4" ref="N5:N12">IF(M5+O5&lt;&gt;0,100*(M5/(M5+O5)),".")</f>
        <v>56.505914467697906</v>
      </c>
      <c r="O5" s="23">
        <v>478</v>
      </c>
      <c r="P5" s="26">
        <f aca="true" t="shared" si="5" ref="P5:P12">IF(O5+M5&lt;&gt;0,100*(O5/(O5+M5)),".")</f>
        <v>43.49408553230209</v>
      </c>
      <c r="Q5" s="25">
        <f>O5+M5</f>
        <v>1099</v>
      </c>
    </row>
    <row r="6" spans="1:17" ht="15" customHeight="1">
      <c r="A6" s="21"/>
      <c r="B6" s="22" t="s">
        <v>9</v>
      </c>
      <c r="C6" s="23">
        <v>351</v>
      </c>
      <c r="D6" s="24">
        <f t="shared" si="0"/>
        <v>75.80993520518359</v>
      </c>
      <c r="E6" s="23">
        <v>112</v>
      </c>
      <c r="F6" s="24">
        <f t="shared" si="1"/>
        <v>24.190064794816415</v>
      </c>
      <c r="G6" s="25">
        <f>E6+C6</f>
        <v>463</v>
      </c>
      <c r="H6" s="23">
        <v>92</v>
      </c>
      <c r="I6" s="24">
        <f t="shared" si="2"/>
        <v>75.40983606557377</v>
      </c>
      <c r="J6" s="23">
        <v>30</v>
      </c>
      <c r="K6" s="24">
        <f t="shared" si="3"/>
        <v>24.59016393442623</v>
      </c>
      <c r="L6" s="25">
        <f>J6+H6</f>
        <v>122</v>
      </c>
      <c r="M6" s="23">
        <v>443</v>
      </c>
      <c r="N6" s="24">
        <f t="shared" si="4"/>
        <v>75.72649572649573</v>
      </c>
      <c r="O6" s="23">
        <v>142</v>
      </c>
      <c r="P6" s="26">
        <f t="shared" si="5"/>
        <v>24.273504273504273</v>
      </c>
      <c r="Q6" s="25">
        <f>O6+M6</f>
        <v>585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33.33333333333333</v>
      </c>
      <c r="E7" s="23">
        <v>44</v>
      </c>
      <c r="F7" s="24">
        <f t="shared" si="1"/>
        <v>66.66666666666666</v>
      </c>
      <c r="G7" s="25">
        <f aca="true" t="shared" si="6" ref="G7:G12">E7+C7</f>
        <v>66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aca="true" t="shared" si="7" ref="L7:L12">J7+H7</f>
        <v>1</v>
      </c>
      <c r="M7" s="23">
        <v>22</v>
      </c>
      <c r="N7" s="24">
        <f t="shared" si="4"/>
        <v>32.83582089552239</v>
      </c>
      <c r="O7" s="23">
        <v>45</v>
      </c>
      <c r="P7" s="26">
        <f t="shared" si="5"/>
        <v>67.16417910447761</v>
      </c>
      <c r="Q7" s="25">
        <f aca="true" t="shared" si="8" ref="Q7:Q12">O7+M7</f>
        <v>67</v>
      </c>
    </row>
    <row r="8" spans="1:17" ht="15" customHeight="1">
      <c r="A8" s="21"/>
      <c r="B8" s="22" t="s">
        <v>11</v>
      </c>
      <c r="C8" s="23">
        <v>32</v>
      </c>
      <c r="D8" s="24">
        <f t="shared" si="0"/>
        <v>91.42857142857143</v>
      </c>
      <c r="E8" s="23">
        <v>3</v>
      </c>
      <c r="F8" s="24">
        <f t="shared" si="1"/>
        <v>8.571428571428571</v>
      </c>
      <c r="G8" s="25">
        <f t="shared" si="6"/>
        <v>35</v>
      </c>
      <c r="H8" s="23">
        <v>5</v>
      </c>
      <c r="I8" s="24">
        <f t="shared" si="2"/>
        <v>71.42857142857143</v>
      </c>
      <c r="J8" s="23">
        <v>2</v>
      </c>
      <c r="K8" s="24">
        <f t="shared" si="3"/>
        <v>28.57142857142857</v>
      </c>
      <c r="L8" s="25">
        <f t="shared" si="7"/>
        <v>7</v>
      </c>
      <c r="M8" s="23">
        <v>37</v>
      </c>
      <c r="N8" s="24">
        <f t="shared" si="4"/>
        <v>88.09523809523809</v>
      </c>
      <c r="O8" s="23">
        <v>5</v>
      </c>
      <c r="P8" s="26">
        <f t="shared" si="5"/>
        <v>11.904761904761903</v>
      </c>
      <c r="Q8" s="25">
        <f t="shared" si="8"/>
        <v>42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2.5</v>
      </c>
      <c r="E9" s="23">
        <v>117</v>
      </c>
      <c r="F9" s="24">
        <f t="shared" si="1"/>
        <v>97.5</v>
      </c>
      <c r="G9" s="25">
        <f t="shared" si="6"/>
        <v>120</v>
      </c>
      <c r="H9" s="23">
        <v>0</v>
      </c>
      <c r="I9" s="24">
        <f t="shared" si="2"/>
        <v>0</v>
      </c>
      <c r="J9" s="23">
        <v>3</v>
      </c>
      <c r="K9" s="24">
        <f t="shared" si="3"/>
        <v>100</v>
      </c>
      <c r="L9" s="25">
        <f t="shared" si="7"/>
        <v>3</v>
      </c>
      <c r="M9" s="23">
        <v>3</v>
      </c>
      <c r="N9" s="24">
        <f t="shared" si="4"/>
        <v>2.4390243902439024</v>
      </c>
      <c r="O9" s="23">
        <v>120</v>
      </c>
      <c r="P9" s="26">
        <f t="shared" si="5"/>
        <v>97.5609756097561</v>
      </c>
      <c r="Q9" s="25">
        <f t="shared" si="8"/>
        <v>123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937</v>
      </c>
      <c r="D12" s="34">
        <f t="shared" si="0"/>
        <v>58.85678391959799</v>
      </c>
      <c r="E12" s="33">
        <f>SUM(E5:E11)</f>
        <v>655</v>
      </c>
      <c r="F12" s="34">
        <f t="shared" si="1"/>
        <v>41.14321608040201</v>
      </c>
      <c r="G12" s="35">
        <f t="shared" si="6"/>
        <v>1592</v>
      </c>
      <c r="H12" s="33">
        <f>SUM(H5:H11)</f>
        <v>189</v>
      </c>
      <c r="I12" s="34">
        <f t="shared" si="2"/>
        <v>58.333333333333336</v>
      </c>
      <c r="J12" s="33">
        <f>SUM(J5:J11)</f>
        <v>135</v>
      </c>
      <c r="K12" s="34">
        <f t="shared" si="3"/>
        <v>41.66666666666667</v>
      </c>
      <c r="L12" s="35">
        <f t="shared" si="7"/>
        <v>324</v>
      </c>
      <c r="M12" s="33">
        <f>SUM(M5:M11)</f>
        <v>1126</v>
      </c>
      <c r="N12" s="34">
        <f t="shared" si="4"/>
        <v>58.76826722338204</v>
      </c>
      <c r="O12" s="33">
        <f>SUM(O5:O11)</f>
        <v>790</v>
      </c>
      <c r="P12" s="36">
        <f t="shared" si="5"/>
        <v>41.23173277661795</v>
      </c>
      <c r="Q12" s="35">
        <f t="shared" si="8"/>
        <v>1916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13.12.2010&amp;RFulda</oddHeader>
    <oddFooter>&amp;R&amp;10Tabelle 41.2 mw</oddFooter>
  </headerFooter>
  <legacyDrawing r:id="rId2"/>
  <oleObjects>
    <oleObject progId="Word.Document.8" shapeId="73144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9" sqref="A9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1008</v>
      </c>
      <c r="D5" s="24">
        <f aca="true" t="shared" si="0" ref="D5:D12">IF(C5+E5&lt;&gt;0,100*(C5/(C5+E5)),".")</f>
        <v>57.931034482758626</v>
      </c>
      <c r="E5" s="23">
        <v>732</v>
      </c>
      <c r="F5" s="24">
        <f aca="true" t="shared" si="1" ref="F5:F12">IF(E5+C5&lt;&gt;0,100*(E5/(E5+C5)),".")</f>
        <v>42.06896551724138</v>
      </c>
      <c r="G5" s="25">
        <f>E5+C5</f>
        <v>1740</v>
      </c>
      <c r="H5" s="23">
        <v>108</v>
      </c>
      <c r="I5" s="24">
        <f aca="true" t="shared" si="2" ref="I5:I12">IF(H5+J5&lt;&gt;0,100*(H5/(H5+J5)),".")</f>
        <v>40.909090909090914</v>
      </c>
      <c r="J5" s="23">
        <v>156</v>
      </c>
      <c r="K5" s="24">
        <f aca="true" t="shared" si="3" ref="K5:K12">IF(J5+H5&lt;&gt;0,100*(J5/(J5+H5)),".")</f>
        <v>59.09090909090909</v>
      </c>
      <c r="L5" s="25">
        <f>J5+H5</f>
        <v>264</v>
      </c>
      <c r="M5" s="23">
        <v>1116</v>
      </c>
      <c r="N5" s="24">
        <f aca="true" t="shared" si="4" ref="N5:N12">IF(M5+O5&lt;&gt;0,100*(M5/(M5+O5)),".")</f>
        <v>55.688622754491014</v>
      </c>
      <c r="O5" s="23">
        <v>888</v>
      </c>
      <c r="P5" s="26">
        <f aca="true" t="shared" si="5" ref="P5:P12">IF(O5+M5&lt;&gt;0,100*(O5/(O5+M5)),".")</f>
        <v>44.31137724550898</v>
      </c>
      <c r="Q5" s="25">
        <f>O5+M5</f>
        <v>2004</v>
      </c>
    </row>
    <row r="6" spans="1:17" ht="15" customHeight="1">
      <c r="A6" s="21"/>
      <c r="B6" s="22" t="s">
        <v>9</v>
      </c>
      <c r="C6" s="23">
        <v>734</v>
      </c>
      <c r="D6" s="24">
        <f t="shared" si="0"/>
        <v>78.41880341880342</v>
      </c>
      <c r="E6" s="23">
        <v>202</v>
      </c>
      <c r="F6" s="24">
        <f t="shared" si="1"/>
        <v>21.581196581196583</v>
      </c>
      <c r="G6" s="25">
        <f>E6+C6</f>
        <v>936</v>
      </c>
      <c r="H6" s="23">
        <v>200</v>
      </c>
      <c r="I6" s="24">
        <f t="shared" si="2"/>
        <v>74.07407407407408</v>
      </c>
      <c r="J6" s="23">
        <v>70</v>
      </c>
      <c r="K6" s="24">
        <f t="shared" si="3"/>
        <v>25.925925925925924</v>
      </c>
      <c r="L6" s="25">
        <f>J6+H6</f>
        <v>270</v>
      </c>
      <c r="M6" s="23">
        <v>934</v>
      </c>
      <c r="N6" s="24">
        <f t="shared" si="4"/>
        <v>77.44610281923715</v>
      </c>
      <c r="O6" s="23">
        <v>272</v>
      </c>
      <c r="P6" s="26">
        <f t="shared" si="5"/>
        <v>22.553897180762853</v>
      </c>
      <c r="Q6" s="25">
        <f>O6+M6</f>
        <v>1206</v>
      </c>
    </row>
    <row r="7" spans="1:17" ht="15" customHeight="1">
      <c r="A7" s="21"/>
      <c r="B7" s="22" t="s">
        <v>10</v>
      </c>
      <c r="C7" s="23">
        <v>47</v>
      </c>
      <c r="D7" s="24">
        <f t="shared" si="0"/>
        <v>33.57142857142857</v>
      </c>
      <c r="E7" s="23">
        <v>93</v>
      </c>
      <c r="F7" s="24">
        <f t="shared" si="1"/>
        <v>66.42857142857143</v>
      </c>
      <c r="G7" s="25">
        <f aca="true" t="shared" si="6" ref="G7:G12">E7+C7</f>
        <v>140</v>
      </c>
      <c r="H7" s="23">
        <v>6</v>
      </c>
      <c r="I7" s="24">
        <f t="shared" si="2"/>
        <v>60</v>
      </c>
      <c r="J7" s="23">
        <v>4</v>
      </c>
      <c r="K7" s="24">
        <f t="shared" si="3"/>
        <v>40</v>
      </c>
      <c r="L7" s="25">
        <f aca="true" t="shared" si="7" ref="L7:L12">J7+H7</f>
        <v>10</v>
      </c>
      <c r="M7" s="23">
        <v>53</v>
      </c>
      <c r="N7" s="24">
        <f t="shared" si="4"/>
        <v>35.333333333333336</v>
      </c>
      <c r="O7" s="23">
        <v>97</v>
      </c>
      <c r="P7" s="26">
        <f t="shared" si="5"/>
        <v>64.66666666666666</v>
      </c>
      <c r="Q7" s="25">
        <f aca="true" t="shared" si="8" ref="Q7:Q12">O7+M7</f>
        <v>150</v>
      </c>
    </row>
    <row r="8" spans="1:17" ht="15" customHeight="1">
      <c r="A8" s="21"/>
      <c r="B8" s="22" t="s">
        <v>11</v>
      </c>
      <c r="C8" s="23">
        <v>38</v>
      </c>
      <c r="D8" s="24">
        <f t="shared" si="0"/>
        <v>71.69811320754717</v>
      </c>
      <c r="E8" s="23">
        <v>15</v>
      </c>
      <c r="F8" s="24">
        <f t="shared" si="1"/>
        <v>28.30188679245283</v>
      </c>
      <c r="G8" s="25">
        <f t="shared" si="6"/>
        <v>53</v>
      </c>
      <c r="H8" s="23">
        <v>13</v>
      </c>
      <c r="I8" s="24">
        <f t="shared" si="2"/>
        <v>65</v>
      </c>
      <c r="J8" s="23">
        <v>7</v>
      </c>
      <c r="K8" s="24">
        <f t="shared" si="3"/>
        <v>35</v>
      </c>
      <c r="L8" s="25">
        <f t="shared" si="7"/>
        <v>20</v>
      </c>
      <c r="M8" s="23">
        <v>51</v>
      </c>
      <c r="N8" s="24">
        <f t="shared" si="4"/>
        <v>69.86301369863014</v>
      </c>
      <c r="O8" s="23">
        <v>22</v>
      </c>
      <c r="P8" s="26">
        <f t="shared" si="5"/>
        <v>30.136986301369863</v>
      </c>
      <c r="Q8" s="25">
        <f t="shared" si="8"/>
        <v>73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5.109489051094891</v>
      </c>
      <c r="E9" s="23">
        <v>260</v>
      </c>
      <c r="F9" s="24">
        <f t="shared" si="1"/>
        <v>94.8905109489051</v>
      </c>
      <c r="G9" s="25">
        <f t="shared" si="6"/>
        <v>274</v>
      </c>
      <c r="H9" s="23">
        <v>2</v>
      </c>
      <c r="I9" s="24">
        <f t="shared" si="2"/>
        <v>13.333333333333334</v>
      </c>
      <c r="J9" s="23">
        <v>13</v>
      </c>
      <c r="K9" s="24">
        <f t="shared" si="3"/>
        <v>86.66666666666667</v>
      </c>
      <c r="L9" s="25">
        <f t="shared" si="7"/>
        <v>15</v>
      </c>
      <c r="M9" s="23">
        <v>16</v>
      </c>
      <c r="N9" s="24">
        <f t="shared" si="4"/>
        <v>5.536332179930796</v>
      </c>
      <c r="O9" s="23">
        <v>273</v>
      </c>
      <c r="P9" s="26">
        <f t="shared" si="5"/>
        <v>94.4636678200692</v>
      </c>
      <c r="Q9" s="25">
        <f t="shared" si="8"/>
        <v>289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f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1841</v>
      </c>
      <c r="D12" s="34">
        <f t="shared" si="0"/>
        <v>58.57461024498887</v>
      </c>
      <c r="E12" s="33">
        <f>SUM(E5:E11)</f>
        <v>1302</v>
      </c>
      <c r="F12" s="34">
        <f t="shared" si="1"/>
        <v>41.42538975501114</v>
      </c>
      <c r="G12" s="35">
        <f t="shared" si="6"/>
        <v>3143</v>
      </c>
      <c r="H12" s="33">
        <f>SUM(H5:H11)</f>
        <v>329</v>
      </c>
      <c r="I12" s="34">
        <f t="shared" si="2"/>
        <v>56.82210708117444</v>
      </c>
      <c r="J12" s="33">
        <f>SUM(J5:J11)</f>
        <v>250</v>
      </c>
      <c r="K12" s="34">
        <f t="shared" si="3"/>
        <v>43.17789291882556</v>
      </c>
      <c r="L12" s="35">
        <f t="shared" si="7"/>
        <v>579</v>
      </c>
      <c r="M12" s="33">
        <f>SUM(M5:M11)</f>
        <v>2170</v>
      </c>
      <c r="N12" s="34">
        <f t="shared" si="4"/>
        <v>58.30198817839871</v>
      </c>
      <c r="O12" s="33">
        <f>SUM(O5:O11)</f>
        <v>1552</v>
      </c>
      <c r="P12" s="36">
        <f t="shared" si="5"/>
        <v>41.69801182160129</v>
      </c>
      <c r="Q12" s="35">
        <f t="shared" si="8"/>
        <v>3722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13.12.2010&amp;RGiessen</oddHeader>
    <oddFooter>&amp;R&amp;10Tabelle 41.2 mw</oddFooter>
  </headerFooter>
  <legacyDrawing r:id="rId2"/>
  <oleObjects>
    <oleObject progId="Word.Document.8" shapeId="7314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811</v>
      </c>
      <c r="D5" s="24">
        <f aca="true" t="shared" si="0" ref="D5:D12">IF(C5+E5&lt;&gt;0,100*(C5/(C5+E5)),".")</f>
        <v>60.38719285182428</v>
      </c>
      <c r="E5" s="23">
        <v>532</v>
      </c>
      <c r="F5" s="24">
        <f aca="true" t="shared" si="1" ref="F5:F12">IF(E5+C5&lt;&gt;0,100*(E5/(E5+C5)),".")</f>
        <v>39.612807148175726</v>
      </c>
      <c r="G5" s="25">
        <f>E5+C5</f>
        <v>1343</v>
      </c>
      <c r="H5" s="23">
        <v>70</v>
      </c>
      <c r="I5" s="24">
        <f aca="true" t="shared" si="2" ref="I5:I12">IF(H5+J5&lt;&gt;0,100*(H5/(H5+J5)),".")</f>
        <v>50.35971223021583</v>
      </c>
      <c r="J5" s="23">
        <v>69</v>
      </c>
      <c r="K5" s="24">
        <f aca="true" t="shared" si="3" ref="K5:K12">IF(J5+H5&lt;&gt;0,100*(J5/(J5+H5)),".")</f>
        <v>49.64028776978417</v>
      </c>
      <c r="L5" s="25">
        <f>J5+H5</f>
        <v>139</v>
      </c>
      <c r="M5" s="23">
        <v>881</v>
      </c>
      <c r="N5" s="24">
        <f aca="true" t="shared" si="4" ref="N5:N12">IF(M5+O5&lt;&gt;0,100*(M5/(M5+O5)),".")</f>
        <v>59.446693657219974</v>
      </c>
      <c r="O5" s="23">
        <v>601</v>
      </c>
      <c r="P5" s="26">
        <f aca="true" t="shared" si="5" ref="P5:P12">IF(O5+M5&lt;&gt;0,100*(O5/(O5+M5)),".")</f>
        <v>40.553306342780026</v>
      </c>
      <c r="Q5" s="25">
        <f>O5+M5</f>
        <v>1482</v>
      </c>
    </row>
    <row r="6" spans="1:17" ht="15" customHeight="1">
      <c r="A6" s="21"/>
      <c r="B6" s="22" t="s">
        <v>9</v>
      </c>
      <c r="C6" s="23">
        <v>406</v>
      </c>
      <c r="D6" s="24">
        <f t="shared" si="0"/>
        <v>77.62906309751433</v>
      </c>
      <c r="E6" s="23">
        <v>117</v>
      </c>
      <c r="F6" s="24">
        <f t="shared" si="1"/>
        <v>22.37093690248566</v>
      </c>
      <c r="G6" s="25">
        <f>E6+C6</f>
        <v>523</v>
      </c>
      <c r="H6" s="23">
        <v>106</v>
      </c>
      <c r="I6" s="24">
        <f t="shared" si="2"/>
        <v>71.14093959731544</v>
      </c>
      <c r="J6" s="23">
        <v>43</v>
      </c>
      <c r="K6" s="24">
        <f t="shared" si="3"/>
        <v>28.859060402684566</v>
      </c>
      <c r="L6" s="25">
        <f>J6+H6</f>
        <v>149</v>
      </c>
      <c r="M6" s="23">
        <v>512</v>
      </c>
      <c r="N6" s="24">
        <f t="shared" si="4"/>
        <v>76.19047619047619</v>
      </c>
      <c r="O6" s="23">
        <v>160</v>
      </c>
      <c r="P6" s="26">
        <f t="shared" si="5"/>
        <v>23.809523809523807</v>
      </c>
      <c r="Q6" s="25">
        <f>O6+M6</f>
        <v>672</v>
      </c>
    </row>
    <row r="7" spans="1:17" ht="15" customHeight="1">
      <c r="A7" s="21"/>
      <c r="B7" s="22" t="s">
        <v>10</v>
      </c>
      <c r="C7" s="23">
        <v>13</v>
      </c>
      <c r="D7" s="24">
        <f t="shared" si="0"/>
        <v>31.70731707317073</v>
      </c>
      <c r="E7" s="23">
        <v>28</v>
      </c>
      <c r="F7" s="24">
        <f t="shared" si="1"/>
        <v>68.29268292682927</v>
      </c>
      <c r="G7" s="25">
        <f aca="true" t="shared" si="6" ref="G7:G12">E7+C7</f>
        <v>41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1</v>
      </c>
      <c r="M7" s="23">
        <v>14</v>
      </c>
      <c r="N7" s="24">
        <f t="shared" si="4"/>
        <v>33.33333333333333</v>
      </c>
      <c r="O7" s="23">
        <v>28</v>
      </c>
      <c r="P7" s="26">
        <f t="shared" si="5"/>
        <v>66.66666666666666</v>
      </c>
      <c r="Q7" s="25">
        <f aca="true" t="shared" si="8" ref="Q7:Q12">O7+M7</f>
        <v>42</v>
      </c>
    </row>
    <row r="8" spans="1:17" ht="15" customHeight="1">
      <c r="A8" s="21"/>
      <c r="B8" s="22" t="s">
        <v>11</v>
      </c>
      <c r="C8" s="23">
        <v>35</v>
      </c>
      <c r="D8" s="24">
        <f t="shared" si="0"/>
        <v>89.74358974358975</v>
      </c>
      <c r="E8" s="23">
        <v>4</v>
      </c>
      <c r="F8" s="24">
        <f t="shared" si="1"/>
        <v>10.256410256410255</v>
      </c>
      <c r="G8" s="25">
        <f t="shared" si="6"/>
        <v>39</v>
      </c>
      <c r="H8" s="23">
        <v>8</v>
      </c>
      <c r="I8" s="24">
        <f t="shared" si="2"/>
        <v>61.53846153846154</v>
      </c>
      <c r="J8" s="23">
        <v>5</v>
      </c>
      <c r="K8" s="24">
        <f t="shared" si="3"/>
        <v>38.46153846153847</v>
      </c>
      <c r="L8" s="25">
        <f t="shared" si="7"/>
        <v>13</v>
      </c>
      <c r="M8" s="23">
        <v>43</v>
      </c>
      <c r="N8" s="24">
        <f t="shared" si="4"/>
        <v>82.6923076923077</v>
      </c>
      <c r="O8" s="23">
        <v>9</v>
      </c>
      <c r="P8" s="26">
        <f t="shared" si="5"/>
        <v>17.307692307692307</v>
      </c>
      <c r="Q8" s="25">
        <f t="shared" si="8"/>
        <v>52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4.166666666666666</v>
      </c>
      <c r="E9" s="23">
        <v>138</v>
      </c>
      <c r="F9" s="24">
        <f t="shared" si="1"/>
        <v>95.83333333333334</v>
      </c>
      <c r="G9" s="25">
        <f t="shared" si="6"/>
        <v>144</v>
      </c>
      <c r="H9" s="23">
        <v>0</v>
      </c>
      <c r="I9" s="24">
        <f t="shared" si="2"/>
        <v>0</v>
      </c>
      <c r="J9" s="23">
        <v>7</v>
      </c>
      <c r="K9" s="24">
        <f t="shared" si="3"/>
        <v>100</v>
      </c>
      <c r="L9" s="25">
        <f t="shared" si="7"/>
        <v>7</v>
      </c>
      <c r="M9" s="23">
        <v>6</v>
      </c>
      <c r="N9" s="24">
        <f t="shared" si="4"/>
        <v>3.9735099337748347</v>
      </c>
      <c r="O9" s="23">
        <v>145</v>
      </c>
      <c r="P9" s="26">
        <f t="shared" si="5"/>
        <v>96.02649006622516</v>
      </c>
      <c r="Q9" s="25">
        <f t="shared" si="8"/>
        <v>151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1271</v>
      </c>
      <c r="D12" s="34">
        <f t="shared" si="0"/>
        <v>60.81339712918661</v>
      </c>
      <c r="E12" s="33">
        <f>SUM(E5:E11)</f>
        <v>819</v>
      </c>
      <c r="F12" s="34">
        <f t="shared" si="1"/>
        <v>39.186602870813395</v>
      </c>
      <c r="G12" s="35">
        <f t="shared" si="6"/>
        <v>2090</v>
      </c>
      <c r="H12" s="33">
        <f>SUM(H5:H11)</f>
        <v>185</v>
      </c>
      <c r="I12" s="34">
        <f t="shared" si="2"/>
        <v>59.8705501618123</v>
      </c>
      <c r="J12" s="33">
        <f>SUM(J5:J11)</f>
        <v>124</v>
      </c>
      <c r="K12" s="34">
        <f t="shared" si="3"/>
        <v>40.1294498381877</v>
      </c>
      <c r="L12" s="35">
        <f t="shared" si="7"/>
        <v>309</v>
      </c>
      <c r="M12" s="33">
        <f>SUM(M5:M11)</f>
        <v>1456</v>
      </c>
      <c r="N12" s="34">
        <f t="shared" si="4"/>
        <v>60.691954981242176</v>
      </c>
      <c r="O12" s="33">
        <f>SUM(O5:O11)</f>
        <v>943</v>
      </c>
      <c r="P12" s="36">
        <f t="shared" si="5"/>
        <v>39.30804501875782</v>
      </c>
      <c r="Q12" s="35">
        <f t="shared" si="8"/>
        <v>2399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13.12.2010&amp;RHanau</oddHeader>
    <oddFooter>&amp;R&amp;10Tabelle 41.2 mw</oddFooter>
  </headerFooter>
  <legacyDrawing r:id="rId2"/>
  <oleObjects>
    <oleObject progId="Word.Document.8" shapeId="73144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9" sqref="A9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1493</v>
      </c>
      <c r="D5" s="24">
        <f aca="true" t="shared" si="0" ref="D5:D12">IF(C5+E5&lt;&gt;0,100*(C5/(C5+E5)),".")</f>
        <v>61.71971889210418</v>
      </c>
      <c r="E5" s="23">
        <v>926</v>
      </c>
      <c r="F5" s="24">
        <f aca="true" t="shared" si="1" ref="F5:F12">IF(E5+C5&lt;&gt;0,100*(E5/(E5+C5)),".")</f>
        <v>38.280281107895824</v>
      </c>
      <c r="G5" s="25">
        <f>E5+C5</f>
        <v>2419</v>
      </c>
      <c r="H5" s="23">
        <v>139</v>
      </c>
      <c r="I5" s="24">
        <f aca="true" t="shared" si="2" ref="I5:I12">IF(H5+J5&lt;&gt;0,100*(H5/(H5+J5)),".")</f>
        <v>49.46619217081851</v>
      </c>
      <c r="J5" s="23">
        <v>142</v>
      </c>
      <c r="K5" s="24">
        <f aca="true" t="shared" si="3" ref="K5:K12">IF(J5+H5&lt;&gt;0,100*(J5/(J5+H5)),".")</f>
        <v>50.5338078291815</v>
      </c>
      <c r="L5" s="25">
        <f>J5+H5</f>
        <v>281</v>
      </c>
      <c r="M5" s="23">
        <v>1632</v>
      </c>
      <c r="N5" s="24">
        <f aca="true" t="shared" si="4" ref="N5:N12">IF(M5+O5&lt;&gt;0,100*(M5/(M5+O5)),".")</f>
        <v>60.44444444444444</v>
      </c>
      <c r="O5" s="23">
        <v>1068</v>
      </c>
      <c r="P5" s="26">
        <f aca="true" t="shared" si="5" ref="P5:P12">IF(O5+M5&lt;&gt;0,100*(O5/(O5+M5)),".")</f>
        <v>39.55555555555556</v>
      </c>
      <c r="Q5" s="25">
        <f>O5+M5</f>
        <v>2700</v>
      </c>
    </row>
    <row r="6" spans="1:17" ht="15" customHeight="1">
      <c r="A6" s="21"/>
      <c r="B6" s="22" t="s">
        <v>9</v>
      </c>
      <c r="C6" s="23">
        <v>618</v>
      </c>
      <c r="D6" s="24">
        <f t="shared" si="0"/>
        <v>74.4578313253012</v>
      </c>
      <c r="E6" s="23">
        <v>212</v>
      </c>
      <c r="F6" s="24">
        <f t="shared" si="1"/>
        <v>25.542168674698797</v>
      </c>
      <c r="G6" s="25">
        <f>E6+C6</f>
        <v>830</v>
      </c>
      <c r="H6" s="23">
        <v>138</v>
      </c>
      <c r="I6" s="24">
        <f t="shared" si="2"/>
        <v>68.65671641791045</v>
      </c>
      <c r="J6" s="23">
        <v>63</v>
      </c>
      <c r="K6" s="24">
        <f t="shared" si="3"/>
        <v>31.343283582089555</v>
      </c>
      <c r="L6" s="25">
        <f>J6+H6</f>
        <v>201</v>
      </c>
      <c r="M6" s="23">
        <v>756</v>
      </c>
      <c r="N6" s="24">
        <f t="shared" si="4"/>
        <v>73.32686711930165</v>
      </c>
      <c r="O6" s="23">
        <v>275</v>
      </c>
      <c r="P6" s="26">
        <f t="shared" si="5"/>
        <v>26.673132880698354</v>
      </c>
      <c r="Q6" s="25">
        <f>O6+M6</f>
        <v>1031</v>
      </c>
    </row>
    <row r="7" spans="1:17" ht="15" customHeight="1">
      <c r="A7" s="21"/>
      <c r="B7" s="22" t="s">
        <v>10</v>
      </c>
      <c r="C7" s="23">
        <v>64</v>
      </c>
      <c r="D7" s="24">
        <f t="shared" si="0"/>
        <v>33.33333333333333</v>
      </c>
      <c r="E7" s="23">
        <v>128</v>
      </c>
      <c r="F7" s="24">
        <f t="shared" si="1"/>
        <v>66.66666666666666</v>
      </c>
      <c r="G7" s="25">
        <f aca="true" t="shared" si="6" ref="G7:G12">E7+C7</f>
        <v>192</v>
      </c>
      <c r="H7" s="23">
        <v>3</v>
      </c>
      <c r="I7" s="24">
        <f t="shared" si="2"/>
        <v>37.5</v>
      </c>
      <c r="J7" s="23">
        <v>5</v>
      </c>
      <c r="K7" s="24">
        <f t="shared" si="3"/>
        <v>62.5</v>
      </c>
      <c r="L7" s="25">
        <f aca="true" t="shared" si="7" ref="L7:L12">J7+H7</f>
        <v>8</v>
      </c>
      <c r="M7" s="23">
        <v>67</v>
      </c>
      <c r="N7" s="24">
        <f t="shared" si="4"/>
        <v>33.5</v>
      </c>
      <c r="O7" s="23">
        <v>133</v>
      </c>
      <c r="P7" s="26">
        <f t="shared" si="5"/>
        <v>66.5</v>
      </c>
      <c r="Q7" s="25">
        <f aca="true" t="shared" si="8" ref="Q7:Q12">O7+M7</f>
        <v>200</v>
      </c>
    </row>
    <row r="8" spans="1:17" ht="15" customHeight="1">
      <c r="A8" s="21"/>
      <c r="B8" s="22" t="s">
        <v>11</v>
      </c>
      <c r="C8" s="23">
        <v>47</v>
      </c>
      <c r="D8" s="24">
        <f t="shared" si="0"/>
        <v>85.45454545454545</v>
      </c>
      <c r="E8" s="23">
        <v>8</v>
      </c>
      <c r="F8" s="24">
        <f t="shared" si="1"/>
        <v>14.545454545454545</v>
      </c>
      <c r="G8" s="25">
        <f t="shared" si="6"/>
        <v>55</v>
      </c>
      <c r="H8" s="23">
        <v>7</v>
      </c>
      <c r="I8" s="24">
        <f t="shared" si="2"/>
        <v>41.17647058823529</v>
      </c>
      <c r="J8" s="23">
        <v>10</v>
      </c>
      <c r="K8" s="24">
        <f t="shared" si="3"/>
        <v>58.82352941176471</v>
      </c>
      <c r="L8" s="25">
        <f t="shared" si="7"/>
        <v>17</v>
      </c>
      <c r="M8" s="23">
        <v>54</v>
      </c>
      <c r="N8" s="24">
        <f t="shared" si="4"/>
        <v>75</v>
      </c>
      <c r="O8" s="23">
        <v>18</v>
      </c>
      <c r="P8" s="26">
        <f t="shared" si="5"/>
        <v>25</v>
      </c>
      <c r="Q8" s="25">
        <f t="shared" si="8"/>
        <v>72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3.9867109634551494</v>
      </c>
      <c r="E9" s="23">
        <v>289</v>
      </c>
      <c r="F9" s="24">
        <f t="shared" si="1"/>
        <v>96.01328903654485</v>
      </c>
      <c r="G9" s="25">
        <f t="shared" si="6"/>
        <v>301</v>
      </c>
      <c r="H9" s="23">
        <v>3</v>
      </c>
      <c r="I9" s="24">
        <f t="shared" si="2"/>
        <v>13.636363636363635</v>
      </c>
      <c r="J9" s="23">
        <v>19</v>
      </c>
      <c r="K9" s="24">
        <f t="shared" si="3"/>
        <v>86.36363636363636</v>
      </c>
      <c r="L9" s="25">
        <f t="shared" si="7"/>
        <v>22</v>
      </c>
      <c r="M9" s="23">
        <v>15</v>
      </c>
      <c r="N9" s="24">
        <f t="shared" si="4"/>
        <v>4.643962848297214</v>
      </c>
      <c r="O9" s="23">
        <v>308</v>
      </c>
      <c r="P9" s="26">
        <f t="shared" si="5"/>
        <v>95.3560371517028</v>
      </c>
      <c r="Q9" s="25">
        <f t="shared" si="8"/>
        <v>323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f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2234</v>
      </c>
      <c r="D12" s="34">
        <f t="shared" si="0"/>
        <v>58.83592309718198</v>
      </c>
      <c r="E12" s="33">
        <f>SUM(E5:E11)</f>
        <v>1563</v>
      </c>
      <c r="F12" s="34">
        <f t="shared" si="1"/>
        <v>41.16407690281802</v>
      </c>
      <c r="G12" s="35">
        <f t="shared" si="6"/>
        <v>3797</v>
      </c>
      <c r="H12" s="33">
        <f>SUM(H5:H11)</f>
        <v>290</v>
      </c>
      <c r="I12" s="34">
        <f t="shared" si="2"/>
        <v>54.82041587901701</v>
      </c>
      <c r="J12" s="33">
        <f>SUM(J5:J11)</f>
        <v>239</v>
      </c>
      <c r="K12" s="34">
        <f t="shared" si="3"/>
        <v>45.17958412098299</v>
      </c>
      <c r="L12" s="35">
        <f t="shared" si="7"/>
        <v>529</v>
      </c>
      <c r="M12" s="33">
        <f>SUM(M5:M11)</f>
        <v>2524</v>
      </c>
      <c r="N12" s="34">
        <f t="shared" si="4"/>
        <v>58.344891354600094</v>
      </c>
      <c r="O12" s="33">
        <f>SUM(O5:O11)</f>
        <v>1802</v>
      </c>
      <c r="P12" s="36">
        <f t="shared" si="5"/>
        <v>41.655108645399906</v>
      </c>
      <c r="Q12" s="35">
        <f t="shared" si="8"/>
        <v>4326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13.12.2010&amp;RKassel</oddHeader>
    <oddFooter>&amp;R&amp;10Tabelle 41.2 mw</oddFooter>
  </headerFooter>
  <legacyDrawing r:id="rId2"/>
  <oleObjects>
    <oleObject progId="Word.Document.8" shapeId="73144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9" sqref="A9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432</v>
      </c>
      <c r="D5" s="24">
        <f aca="true" t="shared" si="0" ref="D5:D12">IF(C5+E5&lt;&gt;0,100*(C5/(C5+E5)),".")</f>
        <v>57.75401069518716</v>
      </c>
      <c r="E5" s="23">
        <v>316</v>
      </c>
      <c r="F5" s="24">
        <f aca="true" t="shared" si="1" ref="F5:F12">IF(E5+C5&lt;&gt;0,100*(E5/(E5+C5)),".")</f>
        <v>42.24598930481284</v>
      </c>
      <c r="G5" s="25">
        <f>E5+C5</f>
        <v>748</v>
      </c>
      <c r="H5" s="23">
        <v>46</v>
      </c>
      <c r="I5" s="24">
        <f aca="true" t="shared" si="2" ref="I5:I12">IF(H5+J5&lt;&gt;0,100*(H5/(H5+J5)),".")</f>
        <v>54.11764705882353</v>
      </c>
      <c r="J5" s="23">
        <v>39</v>
      </c>
      <c r="K5" s="24">
        <f aca="true" t="shared" si="3" ref="K5:K12">IF(J5+H5&lt;&gt;0,100*(J5/(J5+H5)),".")</f>
        <v>45.88235294117647</v>
      </c>
      <c r="L5" s="25">
        <f>J5+H5</f>
        <v>85</v>
      </c>
      <c r="M5" s="23">
        <v>478</v>
      </c>
      <c r="N5" s="24">
        <f aca="true" t="shared" si="4" ref="N5:N12">IF(M5+O5&lt;&gt;0,100*(M5/(M5+O5)),".")</f>
        <v>57.38295318127251</v>
      </c>
      <c r="O5" s="23">
        <v>355</v>
      </c>
      <c r="P5" s="26">
        <f aca="true" t="shared" si="5" ref="P5:P12">IF(O5+M5&lt;&gt;0,100*(O5/(O5+M5)),".")</f>
        <v>42.61704681872749</v>
      </c>
      <c r="Q5" s="25">
        <f>O5+M5</f>
        <v>833</v>
      </c>
    </row>
    <row r="6" spans="1:17" ht="15" customHeight="1">
      <c r="A6" s="21"/>
      <c r="B6" s="22" t="s">
        <v>9</v>
      </c>
      <c r="C6" s="23">
        <v>231</v>
      </c>
      <c r="D6" s="24">
        <f t="shared" si="0"/>
        <v>78.04054054054053</v>
      </c>
      <c r="E6" s="23">
        <v>65</v>
      </c>
      <c r="F6" s="24">
        <f t="shared" si="1"/>
        <v>21.95945945945946</v>
      </c>
      <c r="G6" s="25">
        <f>E6+C6</f>
        <v>296</v>
      </c>
      <c r="H6" s="23">
        <v>82</v>
      </c>
      <c r="I6" s="24">
        <f t="shared" si="2"/>
        <v>80.3921568627451</v>
      </c>
      <c r="J6" s="23">
        <v>20</v>
      </c>
      <c r="K6" s="24">
        <f t="shared" si="3"/>
        <v>19.607843137254903</v>
      </c>
      <c r="L6" s="25">
        <f>J6+H6</f>
        <v>102</v>
      </c>
      <c r="M6" s="23">
        <v>313</v>
      </c>
      <c r="N6" s="24">
        <f t="shared" si="4"/>
        <v>78.64321608040201</v>
      </c>
      <c r="O6" s="23">
        <v>85</v>
      </c>
      <c r="P6" s="26">
        <f t="shared" si="5"/>
        <v>21.35678391959799</v>
      </c>
      <c r="Q6" s="25">
        <f>O6+M6</f>
        <v>398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36.84210526315789</v>
      </c>
      <c r="E7" s="23">
        <v>24</v>
      </c>
      <c r="F7" s="24">
        <f t="shared" si="1"/>
        <v>63.1578947368421</v>
      </c>
      <c r="G7" s="25">
        <f aca="true" t="shared" si="6" ref="G7:G12">E7+C7</f>
        <v>38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14</v>
      </c>
      <c r="N7" s="24">
        <f t="shared" si="4"/>
        <v>36.84210526315789</v>
      </c>
      <c r="O7" s="23">
        <v>24</v>
      </c>
      <c r="P7" s="26">
        <f t="shared" si="5"/>
        <v>63.1578947368421</v>
      </c>
      <c r="Q7" s="25">
        <f aca="true" t="shared" si="8" ref="Q7:Q12">O7+M7</f>
        <v>38</v>
      </c>
    </row>
    <row r="8" spans="1:17" ht="15" customHeight="1">
      <c r="A8" s="21"/>
      <c r="B8" s="22" t="s">
        <v>11</v>
      </c>
      <c r="C8" s="23">
        <v>25</v>
      </c>
      <c r="D8" s="24">
        <f t="shared" si="0"/>
        <v>75.75757575757575</v>
      </c>
      <c r="E8" s="23">
        <v>8</v>
      </c>
      <c r="F8" s="24">
        <f t="shared" si="1"/>
        <v>24.242424242424242</v>
      </c>
      <c r="G8" s="25">
        <f t="shared" si="6"/>
        <v>33</v>
      </c>
      <c r="H8" s="23">
        <v>6</v>
      </c>
      <c r="I8" s="24">
        <f t="shared" si="2"/>
        <v>75</v>
      </c>
      <c r="J8" s="23">
        <v>2</v>
      </c>
      <c r="K8" s="24">
        <f t="shared" si="3"/>
        <v>25</v>
      </c>
      <c r="L8" s="25">
        <f t="shared" si="7"/>
        <v>8</v>
      </c>
      <c r="M8" s="23">
        <v>31</v>
      </c>
      <c r="N8" s="24">
        <f t="shared" si="4"/>
        <v>75.60975609756098</v>
      </c>
      <c r="O8" s="23">
        <v>10</v>
      </c>
      <c r="P8" s="26">
        <f t="shared" si="5"/>
        <v>24.390243902439025</v>
      </c>
      <c r="Q8" s="25">
        <f t="shared" si="8"/>
        <v>41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13.253012048192772</v>
      </c>
      <c r="E9" s="23">
        <v>72</v>
      </c>
      <c r="F9" s="24">
        <f t="shared" si="1"/>
        <v>86.74698795180723</v>
      </c>
      <c r="G9" s="25">
        <f t="shared" si="6"/>
        <v>83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11</v>
      </c>
      <c r="N9" s="24">
        <f t="shared" si="4"/>
        <v>13.095238095238097</v>
      </c>
      <c r="O9" s="23">
        <v>73</v>
      </c>
      <c r="P9" s="26">
        <f t="shared" si="5"/>
        <v>86.90476190476191</v>
      </c>
      <c r="Q9" s="25">
        <f t="shared" si="8"/>
        <v>84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f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713</v>
      </c>
      <c r="D12" s="34">
        <f t="shared" si="0"/>
        <v>59.515859766277124</v>
      </c>
      <c r="E12" s="33">
        <f>SUM(E5:E11)</f>
        <v>485</v>
      </c>
      <c r="F12" s="34">
        <f t="shared" si="1"/>
        <v>40.48414023372287</v>
      </c>
      <c r="G12" s="35">
        <f t="shared" si="6"/>
        <v>1198</v>
      </c>
      <c r="H12" s="33">
        <f>SUM(H5:H11)</f>
        <v>134</v>
      </c>
      <c r="I12" s="34">
        <f t="shared" si="2"/>
        <v>68.36734693877551</v>
      </c>
      <c r="J12" s="33">
        <f>SUM(J5:J11)</f>
        <v>62</v>
      </c>
      <c r="K12" s="34">
        <f t="shared" si="3"/>
        <v>31.63265306122449</v>
      </c>
      <c r="L12" s="35">
        <f t="shared" si="7"/>
        <v>196</v>
      </c>
      <c r="M12" s="33">
        <f>SUM(M5:M11)</f>
        <v>847</v>
      </c>
      <c r="N12" s="34">
        <f t="shared" si="4"/>
        <v>60.76040172166427</v>
      </c>
      <c r="O12" s="33">
        <f>SUM(O5:O11)</f>
        <v>547</v>
      </c>
      <c r="P12" s="36">
        <f t="shared" si="5"/>
        <v>39.23959827833573</v>
      </c>
      <c r="Q12" s="35">
        <f t="shared" si="8"/>
        <v>1394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13.12.2010&amp;RKorbach</oddHeader>
    <oddFooter>&amp;R&amp;10Tabelle 41.2 mw</oddFooter>
  </headerFooter>
  <legacyDrawing r:id="rId2"/>
  <oleObjects>
    <oleObject progId="Word.Document.8" shapeId="7314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248</v>
      </c>
      <c r="D5" s="24">
        <f aca="true" t="shared" si="0" ref="D5:D12">IF(C5+E5&lt;&gt;0,100*(C5/(C5+E5)),".")</f>
        <v>61.083743842364534</v>
      </c>
      <c r="E5" s="23">
        <v>158</v>
      </c>
      <c r="F5" s="24">
        <f aca="true" t="shared" si="1" ref="F5:F12">IF(E5+C5&lt;&gt;0,100*(E5/(E5+C5)),".")</f>
        <v>38.91625615763547</v>
      </c>
      <c r="G5" s="25">
        <f>E5+C5</f>
        <v>406</v>
      </c>
      <c r="H5" s="23">
        <v>65</v>
      </c>
      <c r="I5" s="24">
        <f aca="true" t="shared" si="2" ref="I5:I12">IF(H5+J5&lt;&gt;0,100*(H5/(H5+J5)),".")</f>
        <v>43.333333333333336</v>
      </c>
      <c r="J5" s="23">
        <v>85</v>
      </c>
      <c r="K5" s="24">
        <f aca="true" t="shared" si="3" ref="K5:K12">IF(J5+H5&lt;&gt;0,100*(J5/(J5+H5)),".")</f>
        <v>56.666666666666664</v>
      </c>
      <c r="L5" s="25">
        <f>J5+H5</f>
        <v>150</v>
      </c>
      <c r="M5" s="23">
        <v>313</v>
      </c>
      <c r="N5" s="24">
        <f aca="true" t="shared" si="4" ref="N5:N12">IF(M5+O5&lt;&gt;0,100*(M5/(M5+O5)),".")</f>
        <v>56.29496402877698</v>
      </c>
      <c r="O5" s="23">
        <v>243</v>
      </c>
      <c r="P5" s="26">
        <f aca="true" t="shared" si="5" ref="P5:P12">IF(O5+M5&lt;&gt;0,100*(O5/(O5+M5)),".")</f>
        <v>43.70503597122302</v>
      </c>
      <c r="Q5" s="25">
        <f>O5+M5</f>
        <v>556</v>
      </c>
    </row>
    <row r="6" spans="1:17" ht="15" customHeight="1">
      <c r="A6" s="21"/>
      <c r="B6" s="22" t="s">
        <v>9</v>
      </c>
      <c r="C6" s="23">
        <v>221</v>
      </c>
      <c r="D6" s="24">
        <f t="shared" si="0"/>
        <v>74.16107382550335</v>
      </c>
      <c r="E6" s="23">
        <v>77</v>
      </c>
      <c r="F6" s="24">
        <f t="shared" si="1"/>
        <v>25.838926174496645</v>
      </c>
      <c r="G6" s="25">
        <f>E6+C6</f>
        <v>298</v>
      </c>
      <c r="H6" s="23">
        <v>64</v>
      </c>
      <c r="I6" s="24">
        <f t="shared" si="2"/>
        <v>71.91011235955057</v>
      </c>
      <c r="J6" s="23">
        <v>25</v>
      </c>
      <c r="K6" s="24">
        <f t="shared" si="3"/>
        <v>28.08988764044944</v>
      </c>
      <c r="L6" s="25">
        <f>J6+H6</f>
        <v>89</v>
      </c>
      <c r="M6" s="23">
        <v>285</v>
      </c>
      <c r="N6" s="24">
        <f t="shared" si="4"/>
        <v>73.64341085271317</v>
      </c>
      <c r="O6" s="23">
        <v>102</v>
      </c>
      <c r="P6" s="26">
        <f t="shared" si="5"/>
        <v>26.356589147286826</v>
      </c>
      <c r="Q6" s="25">
        <f>O6+M6</f>
        <v>387</v>
      </c>
    </row>
    <row r="7" spans="1:17" ht="15" customHeight="1">
      <c r="A7" s="21"/>
      <c r="B7" s="22" t="s">
        <v>10</v>
      </c>
      <c r="C7" s="23">
        <v>13</v>
      </c>
      <c r="D7" s="24">
        <f t="shared" si="0"/>
        <v>54.166666666666664</v>
      </c>
      <c r="E7" s="23">
        <v>11</v>
      </c>
      <c r="F7" s="24">
        <f t="shared" si="1"/>
        <v>45.83333333333333</v>
      </c>
      <c r="G7" s="25">
        <f aca="true" t="shared" si="6" ref="G7:G12">E7+C7</f>
        <v>24</v>
      </c>
      <c r="H7" s="23">
        <v>2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2</v>
      </c>
      <c r="M7" s="23">
        <v>15</v>
      </c>
      <c r="N7" s="24">
        <f t="shared" si="4"/>
        <v>57.692307692307686</v>
      </c>
      <c r="O7" s="23">
        <v>11</v>
      </c>
      <c r="P7" s="26">
        <f t="shared" si="5"/>
        <v>42.30769230769231</v>
      </c>
      <c r="Q7" s="25">
        <f aca="true" t="shared" si="8" ref="Q7:Q12">O7+M7</f>
        <v>26</v>
      </c>
    </row>
    <row r="8" spans="1:17" ht="15" customHeight="1">
      <c r="A8" s="21"/>
      <c r="B8" s="22" t="s">
        <v>11</v>
      </c>
      <c r="C8" s="23">
        <v>13</v>
      </c>
      <c r="D8" s="24">
        <f t="shared" si="0"/>
        <v>81.25</v>
      </c>
      <c r="E8" s="23">
        <v>3</v>
      </c>
      <c r="F8" s="24">
        <f t="shared" si="1"/>
        <v>18.75</v>
      </c>
      <c r="G8" s="25">
        <f t="shared" si="6"/>
        <v>16</v>
      </c>
      <c r="H8" s="23">
        <v>4</v>
      </c>
      <c r="I8" s="24">
        <f t="shared" si="2"/>
        <v>66.66666666666666</v>
      </c>
      <c r="J8" s="23">
        <v>2</v>
      </c>
      <c r="K8" s="24">
        <f t="shared" si="3"/>
        <v>33.33333333333333</v>
      </c>
      <c r="L8" s="25">
        <f t="shared" si="7"/>
        <v>6</v>
      </c>
      <c r="M8" s="23">
        <v>17</v>
      </c>
      <c r="N8" s="24">
        <f t="shared" si="4"/>
        <v>77.27272727272727</v>
      </c>
      <c r="O8" s="23">
        <v>5</v>
      </c>
      <c r="P8" s="26">
        <f t="shared" si="5"/>
        <v>22.727272727272727</v>
      </c>
      <c r="Q8" s="25">
        <f t="shared" si="8"/>
        <v>22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5.747126436781609</v>
      </c>
      <c r="E9" s="23">
        <v>82</v>
      </c>
      <c r="F9" s="24">
        <f t="shared" si="1"/>
        <v>94.25287356321839</v>
      </c>
      <c r="G9" s="25">
        <f t="shared" si="6"/>
        <v>87</v>
      </c>
      <c r="H9" s="23">
        <v>0</v>
      </c>
      <c r="I9" s="24">
        <f t="shared" si="2"/>
        <v>0</v>
      </c>
      <c r="J9" s="23">
        <v>5</v>
      </c>
      <c r="K9" s="24">
        <f t="shared" si="3"/>
        <v>100</v>
      </c>
      <c r="L9" s="25">
        <f t="shared" si="7"/>
        <v>5</v>
      </c>
      <c r="M9" s="23">
        <v>5</v>
      </c>
      <c r="N9" s="24">
        <f t="shared" si="4"/>
        <v>5.434782608695652</v>
      </c>
      <c r="O9" s="23">
        <v>87</v>
      </c>
      <c r="P9" s="26">
        <f t="shared" si="5"/>
        <v>94.56521739130434</v>
      </c>
      <c r="Q9" s="25">
        <f t="shared" si="8"/>
        <v>92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500</v>
      </c>
      <c r="D12" s="34">
        <f t="shared" si="0"/>
        <v>60.168471720818296</v>
      </c>
      <c r="E12" s="33">
        <f>SUM(E5:E11)</f>
        <v>331</v>
      </c>
      <c r="F12" s="34">
        <f t="shared" si="1"/>
        <v>39.83152827918171</v>
      </c>
      <c r="G12" s="35">
        <f t="shared" si="6"/>
        <v>831</v>
      </c>
      <c r="H12" s="33">
        <f>SUM(H5:H11)</f>
        <v>135</v>
      </c>
      <c r="I12" s="34">
        <f t="shared" si="2"/>
        <v>53.57142857142857</v>
      </c>
      <c r="J12" s="33">
        <f>SUM(J5:J11)</f>
        <v>117</v>
      </c>
      <c r="K12" s="34">
        <f t="shared" si="3"/>
        <v>46.42857142857143</v>
      </c>
      <c r="L12" s="35">
        <f t="shared" si="7"/>
        <v>252</v>
      </c>
      <c r="M12" s="33">
        <f>SUM(M5:M11)</f>
        <v>635</v>
      </c>
      <c r="N12" s="34">
        <f t="shared" si="4"/>
        <v>58.63342566943675</v>
      </c>
      <c r="O12" s="33">
        <f>SUM(O5:O11)</f>
        <v>448</v>
      </c>
      <c r="P12" s="36">
        <f t="shared" si="5"/>
        <v>41.366574330563246</v>
      </c>
      <c r="Q12" s="35">
        <f t="shared" si="8"/>
        <v>1083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13.12.2010&amp;RLimburg</oddHeader>
    <oddFooter>&amp;R&amp;10Tabelle 41.2 mw</oddFooter>
  </headerFooter>
  <legacyDrawing r:id="rId2"/>
  <oleObjects>
    <oleObject progId="Word.Document.8" shapeId="7314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2010-12-14T12:05:17Z</dcterms:created>
  <dcterms:modified xsi:type="dcterms:W3CDTF">2010-12-14T12:06:21Z</dcterms:modified>
  <cp:category/>
  <cp:version/>
  <cp:contentType/>
  <cp:contentStatus/>
</cp:coreProperties>
</file>