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1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Bad Kreuznach" sheetId="1" r:id="rId1"/>
    <sheet name="Kaiserslautern" sheetId="2" r:id="rId2"/>
    <sheet name="Koblenz" sheetId="3" r:id="rId3"/>
    <sheet name="Ludwigshafen" sheetId="4" r:id="rId4"/>
    <sheet name="Mainz" sheetId="5" r:id="rId5"/>
    <sheet name="Mayen" sheetId="6" r:id="rId6"/>
    <sheet name="Montabaur" sheetId="7" r:id="rId7"/>
    <sheet name="Landau" sheetId="8" r:id="rId8"/>
    <sheet name="Neuwied" sheetId="9" r:id="rId9"/>
    <sheet name="Pirmasens" sheetId="10" r:id="rId10"/>
    <sheet name="Trier" sheetId="11" r:id="rId11"/>
  </sheets>
  <definedNames>
    <definedName name="_xlnm.Print_Area" localSheetId="0">'Bad Kreuznach'!$A$2:$Q$16</definedName>
    <definedName name="_xlnm.Print_Area" localSheetId="1">'Kaiserslautern'!$A$2:$Q$16</definedName>
    <definedName name="_xlnm.Print_Area" localSheetId="2">'Koblenz'!$A$2:$Q$16</definedName>
    <definedName name="_xlnm.Print_Area" localSheetId="7">'Landau'!$A$2:$Q$16</definedName>
    <definedName name="_xlnm.Print_Area" localSheetId="3">'Ludwigshafen'!$A$2:$Q$16</definedName>
    <definedName name="_xlnm.Print_Area" localSheetId="4">'Mainz'!$A$2:$Q$16</definedName>
    <definedName name="_xlnm.Print_Area" localSheetId="5">'Mayen'!$A$2:$Q$16</definedName>
    <definedName name="_xlnm.Print_Area" localSheetId="6">'Montabaur'!$A$2:$Q$16</definedName>
    <definedName name="_xlnm.Print_Area" localSheetId="8">'Neuwied'!$A$2:$Q$16</definedName>
    <definedName name="_xlnm.Print_Area" localSheetId="9">'Pirmasens'!$A$2:$Q$16</definedName>
    <definedName name="_xlnm.Print_Area" localSheetId="10">'Trier'!$A$2:$Q$16</definedName>
  </definedNames>
  <calcPr fullCalcOnLoad="1"/>
</workbook>
</file>

<file path=xl/sharedStrings.xml><?xml version="1.0" encoding="utf-8"?>
<sst xmlns="http://schemas.openxmlformats.org/spreadsheetml/2006/main" count="330" uniqueCount="29">
  <si>
    <t>Zuständigkeitsbereich</t>
  </si>
  <si>
    <t>Erstes Ausbildungsjahr</t>
  </si>
  <si>
    <t>Mit verkürzter Ausbildungszeit</t>
  </si>
  <si>
    <t>Ausbildungsverträge insgesamt</t>
  </si>
  <si>
    <t>m</t>
  </si>
  <si>
    <t>%</t>
  </si>
  <si>
    <t>w</t>
  </si>
  <si>
    <t>ges.</t>
  </si>
  <si>
    <t xml:space="preserve">Industrie und Handel      </t>
  </si>
  <si>
    <t xml:space="preserve">Handwerk                        </t>
  </si>
  <si>
    <t>Öffentlicher Dienst</t>
  </si>
  <si>
    <t xml:space="preserve">Landwirtschaft            </t>
  </si>
  <si>
    <t xml:space="preserve">Freie Berufe                </t>
  </si>
  <si>
    <t xml:space="preserve">Hauswirtschaft </t>
  </si>
  <si>
    <t xml:space="preserve">Seeschifffahrt                   </t>
  </si>
  <si>
    <t>Insgesamt</t>
  </si>
  <si>
    <t>Nachdruck - auch auszugsweise - nur mit Quellenangabe  gestattet.</t>
  </si>
  <si>
    <t>Neu abgeschlossene Ausbildungsverträge vom 01. Oktober 2009 bis zum 30. September 2010, unterteilt nach Zuständigkeitsbereichen und Geschlecht
 in Bad Kreuznach</t>
  </si>
  <si>
    <t>Quelle: Bundesinstitut für Berufsbildung, Erhebung zum 30. September 2010</t>
  </si>
  <si>
    <t>Neu abgeschlossene Ausbildungsverträge vom 01. Oktober 2009 bis zum 30. September 2010, unterteilt nach Zuständigkeitsbereichen und Geschlecht
 in Kaiserslautern</t>
  </si>
  <si>
    <t>Neu abgeschlossene Ausbildungsverträge vom 01. Oktober 2009 bis zum 30. September 2010, unterteilt nach Zuständigkeitsbereichen und Geschlecht
 in Koblenz</t>
  </si>
  <si>
    <t>Neu abgeschlossene Ausbildungsverträge vom 01. Oktober 2009 bis zum 30. September 2010, unterteilt nach Zuständigkeitsbereichen und Geschlecht
 in Ludwigshafen</t>
  </si>
  <si>
    <t>Neu abgeschlossene Ausbildungsverträge vom 01. Oktober 2009 bis zum 30. September 2010, unterteilt nach Zuständigkeitsbereichen und Geschlecht
 in Mainz</t>
  </si>
  <si>
    <t>Neu abgeschlossene Ausbildungsverträge vom 01. Oktober 2009 bis zum 30. September 2010, unterteilt nach Zuständigkeitsbereichen und Geschlecht
 in Mayen</t>
  </si>
  <si>
    <t>Neu abgeschlossene Ausbildungsverträge vom 01. Oktober 2009 bis zum 30. September 2010, unterteilt nach Zuständigkeitsbereichen und Geschlecht
 in Montabaur</t>
  </si>
  <si>
    <t>Neu abgeschlossene Ausbildungsverträge vom 01. Oktober 2009 bis zum 30. September 2010, unterteilt nach Zuständigkeitsbereichen und Geschlecht
 in Landau</t>
  </si>
  <si>
    <t>Neu abgeschlossene Ausbildungsverträge vom 01. Oktober 2009 bis zum 30. September 2010, unterteilt nach Zuständigkeitsbereichen und Geschlecht
 in Neuwied</t>
  </si>
  <si>
    <t>Neu abgeschlossene Ausbildungsverträge vom 01. Oktober 2009 bis zum 30. September 2010, unterteilt nach Zuständigkeitsbereichen und Geschlecht
 in Pirmasens</t>
  </si>
  <si>
    <t>Neu abgeschlossene Ausbildungsverträge vom 01. Oktober 2009 bis zum 30. September 2010, unterteilt nach Zuständigkeitsbereichen und Geschlecht
 in Trier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</si>
</sst>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18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55">
    <xf numFmtId="0" fontId="0" fillId="0" borderId="0" xfId="0" applyFont="1" applyAlignment="1">
      <alignment/>
    </xf>
    <xf numFmtId="49" fontId="19" fillId="0" borderId="10" xfId="51" applyNumberFormat="1" applyFont="1" applyFill="1" applyBorder="1" applyAlignment="1">
      <alignment horizontal="center" vertical="center" wrapText="1"/>
      <protection/>
    </xf>
    <xf numFmtId="49" fontId="19" fillId="0" borderId="11" xfId="51" applyNumberFormat="1" applyFont="1" applyFill="1" applyBorder="1" applyAlignment="1">
      <alignment horizontal="center" vertical="center" wrapText="1"/>
      <protection/>
    </xf>
    <xf numFmtId="49" fontId="19" fillId="0" borderId="12" xfId="51" applyNumberFormat="1" applyFont="1" applyFill="1" applyBorder="1" applyAlignment="1">
      <alignment horizontal="center" vertical="center" wrapText="1"/>
      <protection/>
    </xf>
    <xf numFmtId="0" fontId="18" fillId="0" borderId="0" xfId="51" applyFill="1" applyBorder="1" applyAlignment="1">
      <alignment vertical="center"/>
      <protection/>
    </xf>
    <xf numFmtId="0" fontId="18" fillId="0" borderId="13" xfId="51" applyFill="1" applyBorder="1" applyAlignment="1">
      <alignment horizontal="center" wrapText="1"/>
      <protection/>
    </xf>
    <xf numFmtId="49" fontId="19" fillId="0" borderId="14" xfId="51" applyNumberFormat="1" applyFont="1" applyFill="1" applyBorder="1" applyAlignment="1">
      <alignment horizontal="center" vertical="center"/>
      <protection/>
    </xf>
    <xf numFmtId="0" fontId="18" fillId="0" borderId="10" xfId="51" applyFill="1" applyBorder="1" applyAlignment="1">
      <alignment horizontal="center" vertical="center" shrinkToFit="1"/>
      <protection/>
    </xf>
    <xf numFmtId="0" fontId="18" fillId="0" borderId="11" xfId="51" applyFill="1" applyBorder="1" applyAlignment="1">
      <alignment horizontal="center" vertical="center" shrinkToFit="1"/>
      <protection/>
    </xf>
    <xf numFmtId="0" fontId="18" fillId="0" borderId="12" xfId="51" applyFill="1" applyBorder="1" applyAlignment="1">
      <alignment horizontal="center" vertical="center" shrinkToFit="1"/>
      <protection/>
    </xf>
    <xf numFmtId="0" fontId="18" fillId="0" borderId="0" xfId="51" applyFill="1" applyBorder="1">
      <alignment/>
      <protection/>
    </xf>
    <xf numFmtId="0" fontId="18" fillId="0" borderId="15" xfId="51" applyFill="1" applyBorder="1" applyAlignment="1">
      <alignment horizontal="center" wrapText="1"/>
      <protection/>
    </xf>
    <xf numFmtId="49" fontId="19" fillId="0" borderId="16" xfId="51" applyNumberFormat="1" applyFont="1" applyFill="1" applyBorder="1" applyAlignment="1">
      <alignment horizontal="center" vertical="center"/>
      <protection/>
    </xf>
    <xf numFmtId="4" fontId="18" fillId="0" borderId="17" xfId="51" applyNumberFormat="1" applyFill="1" applyBorder="1" applyAlignment="1">
      <alignment horizontal="center" vertical="center" shrinkToFit="1"/>
      <protection/>
    </xf>
    <xf numFmtId="164" fontId="18" fillId="0" borderId="17" xfId="51" applyNumberFormat="1" applyFill="1" applyBorder="1" applyAlignment="1">
      <alignment horizontal="center" vertical="center" shrinkToFit="1"/>
      <protection/>
    </xf>
    <xf numFmtId="164" fontId="18" fillId="33" borderId="17" xfId="51" applyNumberFormat="1" applyFill="1" applyBorder="1" applyAlignment="1">
      <alignment horizontal="center" vertical="center" shrinkToFit="1"/>
      <protection/>
    </xf>
    <xf numFmtId="164" fontId="18" fillId="33" borderId="18" xfId="51" applyNumberFormat="1" applyFill="1" applyBorder="1" applyAlignment="1">
      <alignment horizontal="center" vertical="center" shrinkToFit="1"/>
      <protection/>
    </xf>
    <xf numFmtId="3" fontId="18" fillId="0" borderId="18" xfId="51" applyNumberFormat="1" applyFill="1" applyBorder="1" applyAlignment="1">
      <alignment horizontal="center" vertical="center" shrinkToFit="1"/>
      <protection/>
    </xf>
    <xf numFmtId="164" fontId="18" fillId="0" borderId="18" xfId="51" applyNumberFormat="1" applyFill="1" applyBorder="1" applyAlignment="1">
      <alignment horizontal="center" vertical="center" shrinkToFit="1"/>
      <protection/>
    </xf>
    <xf numFmtId="164" fontId="18" fillId="0" borderId="10" xfId="51" applyNumberFormat="1" applyFill="1" applyBorder="1" applyAlignment="1">
      <alignment horizontal="center" vertical="center" shrinkToFit="1"/>
      <protection/>
    </xf>
    <xf numFmtId="0" fontId="18" fillId="33" borderId="17" xfId="51" applyFill="1" applyBorder="1" applyAlignment="1">
      <alignment horizontal="center"/>
      <protection/>
    </xf>
    <xf numFmtId="0" fontId="18" fillId="0" borderId="19" xfId="51" applyFill="1" applyBorder="1" applyAlignment="1">
      <alignment horizontal="center"/>
      <protection/>
    </xf>
    <xf numFmtId="0" fontId="20" fillId="0" borderId="14" xfId="51" applyFont="1" applyFill="1" applyBorder="1">
      <alignment/>
      <protection/>
    </xf>
    <xf numFmtId="3" fontId="20" fillId="0" borderId="20" xfId="51" applyNumberFormat="1" applyFont="1" applyFill="1" applyBorder="1" applyAlignment="1">
      <alignment horizontal="right" shrinkToFit="1"/>
      <protection/>
    </xf>
    <xf numFmtId="164" fontId="20" fillId="0" borderId="20" xfId="51" applyNumberFormat="1" applyFont="1" applyFill="1" applyBorder="1" applyAlignment="1">
      <alignment horizontal="right" shrinkToFit="1"/>
      <protection/>
    </xf>
    <xf numFmtId="3" fontId="20" fillId="33" borderId="20" xfId="51" applyNumberFormat="1" applyFont="1" applyFill="1" applyBorder="1" applyAlignment="1">
      <alignment horizontal="right" shrinkToFit="1"/>
      <protection/>
    </xf>
    <xf numFmtId="164" fontId="20" fillId="0" borderId="19" xfId="51" applyNumberFormat="1" applyFont="1" applyFill="1" applyBorder="1" applyAlignment="1">
      <alignment horizontal="right" shrinkToFit="1"/>
      <protection/>
    </xf>
    <xf numFmtId="0" fontId="20" fillId="0" borderId="16" xfId="51" applyFont="1" applyFill="1" applyBorder="1">
      <alignment/>
      <protection/>
    </xf>
    <xf numFmtId="3" fontId="20" fillId="0" borderId="18" xfId="51" applyNumberFormat="1" applyFont="1" applyFill="1" applyBorder="1" applyAlignment="1">
      <alignment horizontal="right" shrinkToFit="1"/>
      <protection/>
    </xf>
    <xf numFmtId="164" fontId="20" fillId="0" borderId="18" xfId="51" applyNumberFormat="1" applyFont="1" applyFill="1" applyBorder="1" applyAlignment="1">
      <alignment horizontal="right" shrinkToFit="1"/>
      <protection/>
    </xf>
    <xf numFmtId="164" fontId="20" fillId="0" borderId="15" xfId="51" applyNumberFormat="1" applyFont="1" applyFill="1" applyBorder="1" applyAlignment="1">
      <alignment horizontal="right" shrinkToFit="1"/>
      <protection/>
    </xf>
    <xf numFmtId="0" fontId="19" fillId="0" borderId="10" xfId="51" applyFont="1" applyFill="1" applyBorder="1" applyAlignment="1">
      <alignment horizontal="center"/>
      <protection/>
    </xf>
    <xf numFmtId="0" fontId="21" fillId="0" borderId="16" xfId="51" applyFont="1" applyFill="1" applyBorder="1" applyAlignment="1">
      <alignment horizontal="left"/>
      <protection/>
    </xf>
    <xf numFmtId="3" fontId="21" fillId="0" borderId="20" xfId="51" applyNumberFormat="1" applyFont="1" applyFill="1" applyBorder="1" applyAlignment="1">
      <alignment horizontal="right" shrinkToFit="1"/>
      <protection/>
    </xf>
    <xf numFmtId="164" fontId="21" fillId="0" borderId="18" xfId="51" applyNumberFormat="1" applyFont="1" applyFill="1" applyBorder="1" applyAlignment="1">
      <alignment horizontal="right" shrinkToFit="1"/>
      <protection/>
    </xf>
    <xf numFmtId="3" fontId="21" fillId="33" borderId="17" xfId="51" applyNumberFormat="1" applyFont="1" applyFill="1" applyBorder="1" applyAlignment="1">
      <alignment horizontal="right" shrinkToFit="1"/>
      <protection/>
    </xf>
    <xf numFmtId="164" fontId="21" fillId="0" borderId="15" xfId="51" applyNumberFormat="1" applyFont="1" applyFill="1" applyBorder="1" applyAlignment="1">
      <alignment horizontal="right" shrinkToFit="1"/>
      <protection/>
    </xf>
    <xf numFmtId="0" fontId="19" fillId="0" borderId="0" xfId="51" applyFont="1" applyFill="1" applyBorder="1" applyAlignment="1">
      <alignment horizontal="right"/>
      <protection/>
    </xf>
    <xf numFmtId="0" fontId="19" fillId="0" borderId="0" xfId="51" applyFont="1" applyFill="1" applyBorder="1" applyAlignment="1">
      <alignment horizontal="center"/>
      <protection/>
    </xf>
    <xf numFmtId="0" fontId="19" fillId="0" borderId="21" xfId="51" applyFont="1" applyFill="1" applyBorder="1">
      <alignment/>
      <protection/>
    </xf>
    <xf numFmtId="4" fontId="19" fillId="0" borderId="21" xfId="51" applyNumberFormat="1" applyFont="1" applyFill="1" applyBorder="1" applyAlignment="1">
      <alignment shrinkToFit="1"/>
      <protection/>
    </xf>
    <xf numFmtId="164" fontId="19" fillId="0" borderId="21" xfId="51" applyNumberFormat="1" applyFont="1" applyFill="1" applyBorder="1" applyAlignment="1">
      <alignment shrinkToFit="1"/>
      <protection/>
    </xf>
    <xf numFmtId="3" fontId="19" fillId="0" borderId="21" xfId="51" applyNumberFormat="1" applyFont="1" applyFill="1" applyBorder="1" applyAlignment="1">
      <alignment shrinkToFit="1"/>
      <protection/>
    </xf>
    <xf numFmtId="164" fontId="19" fillId="0" borderId="21" xfId="51" applyNumberFormat="1" applyFont="1" applyFill="1" applyBorder="1" applyAlignment="1">
      <alignment horizontal="center"/>
      <protection/>
    </xf>
    <xf numFmtId="0" fontId="19" fillId="0" borderId="0" xfId="51" applyFont="1" applyFill="1" applyBorder="1">
      <alignment/>
      <protection/>
    </xf>
    <xf numFmtId="49" fontId="22" fillId="0" borderId="0" xfId="51" applyNumberFormat="1" applyFont="1" applyFill="1" applyBorder="1" applyAlignment="1">
      <alignment horizontal="left"/>
      <protection/>
    </xf>
    <xf numFmtId="49" fontId="18" fillId="0" borderId="0" xfId="51" applyNumberFormat="1" applyFill="1" applyBorder="1" applyAlignment="1">
      <alignment horizontal="left"/>
      <protection/>
    </xf>
    <xf numFmtId="49" fontId="18" fillId="0" borderId="0" xfId="51" applyNumberFormat="1" applyFill="1" applyBorder="1" applyAlignment="1">
      <alignment horizontal="left"/>
      <protection/>
    </xf>
    <xf numFmtId="164" fontId="18" fillId="0" borderId="0" xfId="51" applyNumberFormat="1" applyFill="1">
      <alignment/>
      <protection/>
    </xf>
    <xf numFmtId="3" fontId="18" fillId="0" borderId="0" xfId="51" applyNumberFormat="1" applyFill="1">
      <alignment/>
      <protection/>
    </xf>
    <xf numFmtId="164" fontId="18" fillId="0" borderId="0" xfId="51" applyNumberFormat="1" applyFill="1" applyAlignment="1">
      <alignment horizontal="center"/>
      <protection/>
    </xf>
    <xf numFmtId="0" fontId="18" fillId="0" borderId="0" xfId="51" applyFill="1">
      <alignment/>
      <protection/>
    </xf>
    <xf numFmtId="4" fontId="18" fillId="0" borderId="0" xfId="51" applyNumberFormat="1" applyFill="1">
      <alignment/>
      <protection/>
    </xf>
    <xf numFmtId="0" fontId="19" fillId="0" borderId="0" xfId="51" applyFont="1" applyFill="1" applyBorder="1" applyAlignment="1">
      <alignment horizontal="left"/>
      <protection/>
    </xf>
    <xf numFmtId="0" fontId="19" fillId="0" borderId="0" xfId="51" applyFont="1" applyFill="1">
      <alignment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7"/>
  <sheetViews>
    <sheetView tabSelected="1" zoomScaleSheetLayoutView="100" zoomScalePageLayoutView="0" workbookViewId="0" topLeftCell="A1">
      <selection activeCell="A10" sqref="A10"/>
    </sheetView>
  </sheetViews>
  <sheetFormatPr defaultColWidth="11.57421875" defaultRowHeight="15"/>
  <cols>
    <col min="1" max="1" width="1.28515625" style="51" customWidth="1"/>
    <col min="2" max="2" width="26.421875" style="51" customWidth="1"/>
    <col min="3" max="3" width="8.57421875" style="52" customWidth="1"/>
    <col min="4" max="4" width="6.28125" style="52" customWidth="1"/>
    <col min="5" max="5" width="8.57421875" style="48" customWidth="1"/>
    <col min="6" max="6" width="6.28125" style="48" customWidth="1"/>
    <col min="7" max="7" width="8.57421875" style="48" customWidth="1"/>
    <col min="8" max="8" width="8.57421875" style="52" customWidth="1"/>
    <col min="9" max="9" width="6.28125" style="52" customWidth="1"/>
    <col min="10" max="10" width="8.57421875" style="48" customWidth="1"/>
    <col min="11" max="11" width="6.28125" style="48" customWidth="1"/>
    <col min="12" max="12" width="8.57421875" style="48" customWidth="1"/>
    <col min="13" max="13" width="8.57421875" style="49" customWidth="1"/>
    <col min="14" max="14" width="6.28125" style="49" customWidth="1"/>
    <col min="15" max="15" width="8.57421875" style="4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17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585</v>
      </c>
      <c r="D5" s="24">
        <f aca="true" t="shared" si="0" ref="D5:D12">IF(C5+E5&lt;&gt;0,100*(C5/(C5+E5)),".")</f>
        <v>60.30927835051546</v>
      </c>
      <c r="E5" s="23">
        <v>385</v>
      </c>
      <c r="F5" s="24">
        <f aca="true" t="shared" si="1" ref="F5:F12">IF(E5+C5&lt;&gt;0,100*(E5/(E5+C5)),".")</f>
        <v>39.69072164948454</v>
      </c>
      <c r="G5" s="25">
        <f>E5+C5</f>
        <v>970</v>
      </c>
      <c r="H5" s="23">
        <v>65</v>
      </c>
      <c r="I5" s="24">
        <f aca="true" t="shared" si="2" ref="I5:I12">IF(H5+J5&lt;&gt;0,100*(H5/(H5+J5)),".")</f>
        <v>38.69047619047619</v>
      </c>
      <c r="J5" s="23">
        <v>103</v>
      </c>
      <c r="K5" s="24">
        <f aca="true" t="shared" si="3" ref="K5:K12">IF(J5+H5&lt;&gt;0,100*(J5/(J5+H5)),".")</f>
        <v>61.30952380952381</v>
      </c>
      <c r="L5" s="25">
        <f>J5+H5</f>
        <v>168</v>
      </c>
      <c r="M5" s="23">
        <v>650</v>
      </c>
      <c r="N5" s="24">
        <f aca="true" t="shared" si="4" ref="N5:N12">IF(M5+O5&lt;&gt;0,100*(M5/(M5+O5)),".")</f>
        <v>57.11775043936731</v>
      </c>
      <c r="O5" s="23">
        <v>488</v>
      </c>
      <c r="P5" s="26">
        <f aca="true" t="shared" si="5" ref="P5:P12">IF(O5+M5&lt;&gt;0,100*(O5/(O5+M5)),".")</f>
        <v>42.88224956063269</v>
      </c>
      <c r="Q5" s="25">
        <f>O5+M5</f>
        <v>1138</v>
      </c>
    </row>
    <row r="6" spans="1:17" ht="15" customHeight="1">
      <c r="A6" s="21"/>
      <c r="B6" s="22" t="s">
        <v>9</v>
      </c>
      <c r="C6" s="23">
        <v>436</v>
      </c>
      <c r="D6" s="24">
        <f t="shared" si="0"/>
        <v>74.14965986394559</v>
      </c>
      <c r="E6" s="23">
        <v>152</v>
      </c>
      <c r="F6" s="24">
        <f t="shared" si="1"/>
        <v>25.850340136054424</v>
      </c>
      <c r="G6" s="25">
        <f>E6+C6</f>
        <v>588</v>
      </c>
      <c r="H6" s="23">
        <v>130</v>
      </c>
      <c r="I6" s="24">
        <f t="shared" si="2"/>
        <v>69.89247311827957</v>
      </c>
      <c r="J6" s="23">
        <v>56</v>
      </c>
      <c r="K6" s="24">
        <f t="shared" si="3"/>
        <v>30.107526881720432</v>
      </c>
      <c r="L6" s="25">
        <f>J6+H6</f>
        <v>186</v>
      </c>
      <c r="M6" s="23">
        <v>566</v>
      </c>
      <c r="N6" s="24">
        <f t="shared" si="4"/>
        <v>73.1266149870801</v>
      </c>
      <c r="O6" s="23">
        <v>208</v>
      </c>
      <c r="P6" s="26">
        <f t="shared" si="5"/>
        <v>26.873385012919897</v>
      </c>
      <c r="Q6" s="25">
        <f>O6+M6</f>
        <v>774</v>
      </c>
    </row>
    <row r="7" spans="1:17" ht="15" customHeight="1">
      <c r="A7" s="21"/>
      <c r="B7" s="22" t="s">
        <v>10</v>
      </c>
      <c r="C7" s="23">
        <v>15</v>
      </c>
      <c r="D7" s="24">
        <f t="shared" si="0"/>
        <v>34.883720930232556</v>
      </c>
      <c r="E7" s="23">
        <v>28</v>
      </c>
      <c r="F7" s="24">
        <f t="shared" si="1"/>
        <v>65.11627906976744</v>
      </c>
      <c r="G7" s="25">
        <f aca="true" t="shared" si="6" ref="G7:G12">E7+C7</f>
        <v>43</v>
      </c>
      <c r="H7" s="23">
        <v>0</v>
      </c>
      <c r="I7" s="24" t="str">
        <f t="shared" si="2"/>
        <v>.</v>
      </c>
      <c r="J7" s="23">
        <v>0</v>
      </c>
      <c r="K7" s="24" t="str">
        <f t="shared" si="3"/>
        <v>.</v>
      </c>
      <c r="L7" s="25">
        <f aca="true" t="shared" si="7" ref="L7:L12">J7+H7</f>
        <v>0</v>
      </c>
      <c r="M7" s="23">
        <v>15</v>
      </c>
      <c r="N7" s="24">
        <f t="shared" si="4"/>
        <v>34.883720930232556</v>
      </c>
      <c r="O7" s="23">
        <v>28</v>
      </c>
      <c r="P7" s="26">
        <f t="shared" si="5"/>
        <v>65.11627906976744</v>
      </c>
      <c r="Q7" s="25">
        <f aca="true" t="shared" si="8" ref="Q7:Q12">O7+M7</f>
        <v>43</v>
      </c>
    </row>
    <row r="8" spans="1:17" ht="15" customHeight="1">
      <c r="A8" s="21"/>
      <c r="B8" s="22" t="s">
        <v>11</v>
      </c>
      <c r="C8" s="23">
        <v>37</v>
      </c>
      <c r="D8" s="24">
        <f t="shared" si="0"/>
        <v>86.04651162790698</v>
      </c>
      <c r="E8" s="23">
        <v>6</v>
      </c>
      <c r="F8" s="24">
        <f t="shared" si="1"/>
        <v>13.953488372093023</v>
      </c>
      <c r="G8" s="25">
        <f t="shared" si="6"/>
        <v>43</v>
      </c>
      <c r="H8" s="23">
        <v>8</v>
      </c>
      <c r="I8" s="24">
        <f t="shared" si="2"/>
        <v>61.53846153846154</v>
      </c>
      <c r="J8" s="23">
        <v>5</v>
      </c>
      <c r="K8" s="24">
        <f t="shared" si="3"/>
        <v>38.46153846153847</v>
      </c>
      <c r="L8" s="25">
        <f t="shared" si="7"/>
        <v>13</v>
      </c>
      <c r="M8" s="23">
        <v>45</v>
      </c>
      <c r="N8" s="24">
        <f t="shared" si="4"/>
        <v>80.35714285714286</v>
      </c>
      <c r="O8" s="23">
        <v>11</v>
      </c>
      <c r="P8" s="26">
        <f t="shared" si="5"/>
        <v>19.642857142857142</v>
      </c>
      <c r="Q8" s="25">
        <f t="shared" si="8"/>
        <v>56</v>
      </c>
    </row>
    <row r="9" spans="1:17" ht="15" customHeight="1">
      <c r="A9" s="21"/>
      <c r="B9" s="22" t="s">
        <v>12</v>
      </c>
      <c r="C9" s="23">
        <v>5</v>
      </c>
      <c r="D9" s="24">
        <f t="shared" si="0"/>
        <v>4.273504273504273</v>
      </c>
      <c r="E9" s="23">
        <v>112</v>
      </c>
      <c r="F9" s="24">
        <f t="shared" si="1"/>
        <v>95.72649572649573</v>
      </c>
      <c r="G9" s="25">
        <f t="shared" si="6"/>
        <v>117</v>
      </c>
      <c r="H9" s="23">
        <v>1</v>
      </c>
      <c r="I9" s="24">
        <f t="shared" si="2"/>
        <v>16.666666666666664</v>
      </c>
      <c r="J9" s="23">
        <v>5</v>
      </c>
      <c r="K9" s="24">
        <f t="shared" si="3"/>
        <v>83.33333333333334</v>
      </c>
      <c r="L9" s="25">
        <f t="shared" si="7"/>
        <v>6</v>
      </c>
      <c r="M9" s="23">
        <v>6</v>
      </c>
      <c r="N9" s="24">
        <f t="shared" si="4"/>
        <v>4.878048780487805</v>
      </c>
      <c r="O9" s="23">
        <v>117</v>
      </c>
      <c r="P9" s="26">
        <f t="shared" si="5"/>
        <v>95.1219512195122</v>
      </c>
      <c r="Q9" s="25">
        <f t="shared" si="8"/>
        <v>123</v>
      </c>
    </row>
    <row r="10" spans="1:17" ht="15" customHeight="1">
      <c r="A10" s="21"/>
      <c r="B10" s="22" t="s">
        <v>13</v>
      </c>
      <c r="C10" s="23">
        <v>1</v>
      </c>
      <c r="D10" s="24">
        <f t="shared" si="0"/>
        <v>7.142857142857142</v>
      </c>
      <c r="E10" s="23">
        <v>13</v>
      </c>
      <c r="F10" s="24">
        <f t="shared" si="1"/>
        <v>92.85714285714286</v>
      </c>
      <c r="G10" s="25">
        <f t="shared" si="6"/>
        <v>14</v>
      </c>
      <c r="H10" s="23">
        <v>0</v>
      </c>
      <c r="I10" s="24" t="str">
        <f t="shared" si="2"/>
        <v>.</v>
      </c>
      <c r="J10" s="23">
        <v>0</v>
      </c>
      <c r="K10" s="24" t="str">
        <f t="shared" si="3"/>
        <v>.</v>
      </c>
      <c r="L10" s="25">
        <f t="shared" si="7"/>
        <v>0</v>
      </c>
      <c r="M10" s="23">
        <v>1</v>
      </c>
      <c r="N10" s="24">
        <f t="shared" si="4"/>
        <v>7.142857142857142</v>
      </c>
      <c r="O10" s="23">
        <v>13</v>
      </c>
      <c r="P10" s="26">
        <f t="shared" si="5"/>
        <v>92.85714285714286</v>
      </c>
      <c r="Q10" s="25">
        <f t="shared" si="8"/>
        <v>14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>C11+H11</f>
        <v>0</v>
      </c>
      <c r="N11" s="29" t="str">
        <f t="shared" si="4"/>
        <v>.</v>
      </c>
      <c r="O11" s="28">
        <f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1079</v>
      </c>
      <c r="D12" s="34">
        <f t="shared" si="0"/>
        <v>60.78873239436619</v>
      </c>
      <c r="E12" s="33">
        <f>SUM(E5:E11)</f>
        <v>696</v>
      </c>
      <c r="F12" s="34">
        <f t="shared" si="1"/>
        <v>39.21126760563381</v>
      </c>
      <c r="G12" s="35">
        <f t="shared" si="6"/>
        <v>1775</v>
      </c>
      <c r="H12" s="33">
        <f>SUM(H5:H11)</f>
        <v>204</v>
      </c>
      <c r="I12" s="34">
        <f t="shared" si="2"/>
        <v>54.6916890080429</v>
      </c>
      <c r="J12" s="33">
        <f>SUM(J5:J11)</f>
        <v>169</v>
      </c>
      <c r="K12" s="34">
        <f t="shared" si="3"/>
        <v>45.30831099195711</v>
      </c>
      <c r="L12" s="35">
        <f t="shared" si="7"/>
        <v>373</v>
      </c>
      <c r="M12" s="33">
        <f>SUM(M5:M11)</f>
        <v>1283</v>
      </c>
      <c r="N12" s="34">
        <f t="shared" si="4"/>
        <v>59.729981378026075</v>
      </c>
      <c r="O12" s="33">
        <f>SUM(O5:O11)</f>
        <v>865</v>
      </c>
      <c r="P12" s="36">
        <f t="shared" si="5"/>
        <v>40.27001862197393</v>
      </c>
      <c r="Q12" s="35">
        <f t="shared" si="8"/>
        <v>2148</v>
      </c>
    </row>
    <row r="13" spans="1:16" s="44" customFormat="1" ht="12.75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6" ht="13.5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ht="12.75">
      <c r="A15" s="51" t="s">
        <v>16</v>
      </c>
    </row>
    <row r="16" spans="1:15" ht="12.75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ht="12.75">
      <c r="A17" s="54"/>
    </row>
  </sheetData>
  <sheetProtection/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13.12.2010&amp;RBad Kreuznach</oddHeader>
    <oddFooter>&amp;R&amp;10Tabelle 41.2 mw</oddFooter>
  </headerFooter>
  <legacyDrawing r:id="rId2"/>
  <oleObjects>
    <oleObject progId="Word.Document.8" shapeId="735798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2:Q17"/>
  <sheetViews>
    <sheetView zoomScaleSheetLayoutView="100" zoomScalePageLayoutView="0" workbookViewId="0" topLeftCell="A1">
      <selection activeCell="A10" sqref="A10"/>
    </sheetView>
  </sheetViews>
  <sheetFormatPr defaultColWidth="11.57421875" defaultRowHeight="15"/>
  <cols>
    <col min="1" max="1" width="1.28515625" style="51" customWidth="1"/>
    <col min="2" max="2" width="26.421875" style="51" customWidth="1"/>
    <col min="3" max="3" width="8.57421875" style="52" customWidth="1"/>
    <col min="4" max="4" width="6.28125" style="52" customWidth="1"/>
    <col min="5" max="5" width="8.57421875" style="48" customWidth="1"/>
    <col min="6" max="6" width="6.28125" style="48" customWidth="1"/>
    <col min="7" max="7" width="8.57421875" style="48" customWidth="1"/>
    <col min="8" max="8" width="8.57421875" style="52" customWidth="1"/>
    <col min="9" max="9" width="6.28125" style="52" customWidth="1"/>
    <col min="10" max="10" width="8.57421875" style="48" customWidth="1"/>
    <col min="11" max="11" width="6.28125" style="48" customWidth="1"/>
    <col min="12" max="12" width="8.57421875" style="48" customWidth="1"/>
    <col min="13" max="13" width="8.57421875" style="49" customWidth="1"/>
    <col min="14" max="14" width="6.28125" style="49" customWidth="1"/>
    <col min="15" max="15" width="8.57421875" style="4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257</v>
      </c>
      <c r="D5" s="24">
        <f aca="true" t="shared" si="0" ref="D5:D12">IF(C5+E5&lt;&gt;0,100*(C5/(C5+E5)),".")</f>
        <v>56.98447893569845</v>
      </c>
      <c r="E5" s="23">
        <v>194</v>
      </c>
      <c r="F5" s="24">
        <f aca="true" t="shared" si="1" ref="F5:F12">IF(E5+C5&lt;&gt;0,100*(E5/(E5+C5)),".")</f>
        <v>43.01552106430155</v>
      </c>
      <c r="G5" s="25">
        <f>E5+C5</f>
        <v>451</v>
      </c>
      <c r="H5" s="23">
        <v>66</v>
      </c>
      <c r="I5" s="24">
        <f aca="true" t="shared" si="2" ref="I5:I12">IF(H5+J5&lt;&gt;0,100*(H5/(H5+J5)),".")</f>
        <v>47.82608695652174</v>
      </c>
      <c r="J5" s="23">
        <v>72</v>
      </c>
      <c r="K5" s="24">
        <f aca="true" t="shared" si="3" ref="K5:K12">IF(J5+H5&lt;&gt;0,100*(J5/(J5+H5)),".")</f>
        <v>52.17391304347826</v>
      </c>
      <c r="L5" s="25">
        <f>J5+H5</f>
        <v>138</v>
      </c>
      <c r="M5" s="23">
        <v>323</v>
      </c>
      <c r="N5" s="24">
        <f aca="true" t="shared" si="4" ref="N5:N12">IF(M5+O5&lt;&gt;0,100*(M5/(M5+O5)),".")</f>
        <v>54.83870967741935</v>
      </c>
      <c r="O5" s="23">
        <v>266</v>
      </c>
      <c r="P5" s="26">
        <f aca="true" t="shared" si="5" ref="P5:P12">IF(O5+M5&lt;&gt;0,100*(O5/(O5+M5)),".")</f>
        <v>45.16129032258064</v>
      </c>
      <c r="Q5" s="25">
        <f>O5+M5</f>
        <v>589</v>
      </c>
    </row>
    <row r="6" spans="1:17" ht="15" customHeight="1">
      <c r="A6" s="21"/>
      <c r="B6" s="22" t="s">
        <v>9</v>
      </c>
      <c r="C6" s="23">
        <v>162</v>
      </c>
      <c r="D6" s="24">
        <f t="shared" si="0"/>
        <v>74.65437788018433</v>
      </c>
      <c r="E6" s="23">
        <v>55</v>
      </c>
      <c r="F6" s="24">
        <f t="shared" si="1"/>
        <v>25.34562211981567</v>
      </c>
      <c r="G6" s="25">
        <f>E6+C6</f>
        <v>217</v>
      </c>
      <c r="H6" s="23">
        <v>43</v>
      </c>
      <c r="I6" s="24">
        <f t="shared" si="2"/>
        <v>63.23529411764706</v>
      </c>
      <c r="J6" s="23">
        <v>25</v>
      </c>
      <c r="K6" s="24">
        <f t="shared" si="3"/>
        <v>36.76470588235294</v>
      </c>
      <c r="L6" s="25">
        <f>J6+H6</f>
        <v>68</v>
      </c>
      <c r="M6" s="23">
        <v>205</v>
      </c>
      <c r="N6" s="24">
        <f t="shared" si="4"/>
        <v>71.9298245614035</v>
      </c>
      <c r="O6" s="23">
        <v>80</v>
      </c>
      <c r="P6" s="26">
        <f t="shared" si="5"/>
        <v>28.07017543859649</v>
      </c>
      <c r="Q6" s="25">
        <f>O6+M6</f>
        <v>285</v>
      </c>
    </row>
    <row r="7" spans="1:17" ht="15" customHeight="1">
      <c r="A7" s="21"/>
      <c r="B7" s="22" t="s">
        <v>10</v>
      </c>
      <c r="C7" s="23">
        <v>11</v>
      </c>
      <c r="D7" s="24">
        <f t="shared" si="0"/>
        <v>39.285714285714285</v>
      </c>
      <c r="E7" s="23">
        <v>17</v>
      </c>
      <c r="F7" s="24">
        <f t="shared" si="1"/>
        <v>60.71428571428571</v>
      </c>
      <c r="G7" s="25">
        <f aca="true" t="shared" si="6" ref="G7:G12">E7+C7</f>
        <v>28</v>
      </c>
      <c r="H7" s="23">
        <v>0</v>
      </c>
      <c r="I7" s="24" t="str">
        <f t="shared" si="2"/>
        <v>.</v>
      </c>
      <c r="J7" s="23">
        <v>0</v>
      </c>
      <c r="K7" s="24" t="str">
        <f t="shared" si="3"/>
        <v>.</v>
      </c>
      <c r="L7" s="25">
        <f aca="true" t="shared" si="7" ref="L7:L12">J7+H7</f>
        <v>0</v>
      </c>
      <c r="M7" s="23">
        <v>11</v>
      </c>
      <c r="N7" s="24">
        <f t="shared" si="4"/>
        <v>39.285714285714285</v>
      </c>
      <c r="O7" s="23">
        <v>17</v>
      </c>
      <c r="P7" s="26">
        <f t="shared" si="5"/>
        <v>60.71428571428571</v>
      </c>
      <c r="Q7" s="25">
        <f aca="true" t="shared" si="8" ref="Q7:Q12">O7+M7</f>
        <v>28</v>
      </c>
    </row>
    <row r="8" spans="1:17" ht="15" customHeight="1">
      <c r="A8" s="21"/>
      <c r="B8" s="22" t="s">
        <v>11</v>
      </c>
      <c r="C8" s="23">
        <v>18</v>
      </c>
      <c r="D8" s="24">
        <f t="shared" si="0"/>
        <v>81.81818181818183</v>
      </c>
      <c r="E8" s="23">
        <v>4</v>
      </c>
      <c r="F8" s="24">
        <f t="shared" si="1"/>
        <v>18.181818181818183</v>
      </c>
      <c r="G8" s="25">
        <f t="shared" si="6"/>
        <v>22</v>
      </c>
      <c r="H8" s="23">
        <v>3</v>
      </c>
      <c r="I8" s="24">
        <f t="shared" si="2"/>
        <v>75</v>
      </c>
      <c r="J8" s="23">
        <v>1</v>
      </c>
      <c r="K8" s="24">
        <f t="shared" si="3"/>
        <v>25</v>
      </c>
      <c r="L8" s="25">
        <f t="shared" si="7"/>
        <v>4</v>
      </c>
      <c r="M8" s="23">
        <v>21</v>
      </c>
      <c r="N8" s="24">
        <f t="shared" si="4"/>
        <v>80.76923076923077</v>
      </c>
      <c r="O8" s="23">
        <v>5</v>
      </c>
      <c r="P8" s="26">
        <f t="shared" si="5"/>
        <v>19.230769230769234</v>
      </c>
      <c r="Q8" s="25">
        <f t="shared" si="8"/>
        <v>26</v>
      </c>
    </row>
    <row r="9" spans="1:17" ht="15" customHeight="1">
      <c r="A9" s="21"/>
      <c r="B9" s="22" t="s">
        <v>12</v>
      </c>
      <c r="C9" s="23">
        <v>4</v>
      </c>
      <c r="D9" s="24">
        <f t="shared" si="0"/>
        <v>6.451612903225806</v>
      </c>
      <c r="E9" s="23">
        <v>58</v>
      </c>
      <c r="F9" s="24">
        <f t="shared" si="1"/>
        <v>93.54838709677419</v>
      </c>
      <c r="G9" s="25">
        <f t="shared" si="6"/>
        <v>62</v>
      </c>
      <c r="H9" s="23">
        <v>0</v>
      </c>
      <c r="I9" s="24">
        <f t="shared" si="2"/>
        <v>0</v>
      </c>
      <c r="J9" s="23">
        <v>2</v>
      </c>
      <c r="K9" s="24">
        <f t="shared" si="3"/>
        <v>100</v>
      </c>
      <c r="L9" s="25">
        <f t="shared" si="7"/>
        <v>2</v>
      </c>
      <c r="M9" s="23">
        <v>4</v>
      </c>
      <c r="N9" s="24">
        <f t="shared" si="4"/>
        <v>6.25</v>
      </c>
      <c r="O9" s="23">
        <v>60</v>
      </c>
      <c r="P9" s="26">
        <f t="shared" si="5"/>
        <v>93.75</v>
      </c>
      <c r="Q9" s="25">
        <f t="shared" si="8"/>
        <v>64</v>
      </c>
    </row>
    <row r="10" spans="1:17" ht="15" customHeight="1">
      <c r="A10" s="21"/>
      <c r="B10" s="22" t="s">
        <v>13</v>
      </c>
      <c r="C10" s="23">
        <v>2</v>
      </c>
      <c r="D10" s="24">
        <f t="shared" si="0"/>
        <v>10</v>
      </c>
      <c r="E10" s="23">
        <v>18</v>
      </c>
      <c r="F10" s="24">
        <f t="shared" si="1"/>
        <v>90</v>
      </c>
      <c r="G10" s="25">
        <f t="shared" si="6"/>
        <v>20</v>
      </c>
      <c r="H10" s="23">
        <v>0</v>
      </c>
      <c r="I10" s="24">
        <f t="shared" si="2"/>
        <v>0</v>
      </c>
      <c r="J10" s="23">
        <v>4</v>
      </c>
      <c r="K10" s="24">
        <f t="shared" si="3"/>
        <v>100</v>
      </c>
      <c r="L10" s="25">
        <f t="shared" si="7"/>
        <v>4</v>
      </c>
      <c r="M10" s="23">
        <v>2</v>
      </c>
      <c r="N10" s="24">
        <f t="shared" si="4"/>
        <v>8.333333333333332</v>
      </c>
      <c r="O10" s="23">
        <v>22</v>
      </c>
      <c r="P10" s="26">
        <f t="shared" si="5"/>
        <v>91.66666666666666</v>
      </c>
      <c r="Q10" s="25">
        <f t="shared" si="8"/>
        <v>24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>C11+H11</f>
        <v>0</v>
      </c>
      <c r="N11" s="29" t="str">
        <f t="shared" si="4"/>
        <v>.</v>
      </c>
      <c r="O11" s="28">
        <f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454</v>
      </c>
      <c r="D12" s="34">
        <f t="shared" si="0"/>
        <v>56.75</v>
      </c>
      <c r="E12" s="33">
        <f>SUM(E5:E11)</f>
        <v>346</v>
      </c>
      <c r="F12" s="34">
        <f t="shared" si="1"/>
        <v>43.25</v>
      </c>
      <c r="G12" s="35">
        <f t="shared" si="6"/>
        <v>800</v>
      </c>
      <c r="H12" s="33">
        <f>SUM(H5:H11)</f>
        <v>112</v>
      </c>
      <c r="I12" s="34">
        <f t="shared" si="2"/>
        <v>51.85185185185185</v>
      </c>
      <c r="J12" s="33">
        <f>SUM(J5:J11)</f>
        <v>104</v>
      </c>
      <c r="K12" s="34">
        <f t="shared" si="3"/>
        <v>48.148148148148145</v>
      </c>
      <c r="L12" s="35">
        <f t="shared" si="7"/>
        <v>216</v>
      </c>
      <c r="M12" s="33">
        <f>SUM(M5:M11)</f>
        <v>566</v>
      </c>
      <c r="N12" s="34">
        <f t="shared" si="4"/>
        <v>55.70866141732284</v>
      </c>
      <c r="O12" s="33">
        <f>SUM(O5:O11)</f>
        <v>450</v>
      </c>
      <c r="P12" s="36">
        <f t="shared" si="5"/>
        <v>44.29133858267716</v>
      </c>
      <c r="Q12" s="35">
        <f t="shared" si="8"/>
        <v>1016</v>
      </c>
    </row>
    <row r="13" spans="1:16" s="44" customFormat="1" ht="12.75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6" ht="13.5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ht="12.75">
      <c r="A15" s="51" t="s">
        <v>16</v>
      </c>
    </row>
    <row r="16" spans="1:15" ht="12.75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ht="12.75">
      <c r="A17" s="54"/>
    </row>
  </sheetData>
  <sheetProtection/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13.12.2010&amp;RPirmasens</oddHeader>
    <oddFooter>&amp;R&amp;10Tabelle 41.2 mw</oddFooter>
  </headerFooter>
  <legacyDrawing r:id="rId2"/>
  <oleObjects>
    <oleObject progId="Word.Document.8" shapeId="735789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2:Q17"/>
  <sheetViews>
    <sheetView zoomScaleSheetLayoutView="100" zoomScalePageLayoutView="0" workbookViewId="0" topLeftCell="A1">
      <selection activeCell="A10" sqref="A10"/>
    </sheetView>
  </sheetViews>
  <sheetFormatPr defaultColWidth="11.57421875" defaultRowHeight="15"/>
  <cols>
    <col min="1" max="1" width="1.28515625" style="51" customWidth="1"/>
    <col min="2" max="2" width="26.421875" style="51" customWidth="1"/>
    <col min="3" max="3" width="8.57421875" style="52" customWidth="1"/>
    <col min="4" max="4" width="6.28125" style="52" customWidth="1"/>
    <col min="5" max="5" width="8.57421875" style="48" customWidth="1"/>
    <col min="6" max="6" width="6.28125" style="48" customWidth="1"/>
    <col min="7" max="7" width="8.57421875" style="48" customWidth="1"/>
    <col min="8" max="8" width="8.57421875" style="52" customWidth="1"/>
    <col min="9" max="9" width="6.28125" style="52" customWidth="1"/>
    <col min="10" max="10" width="8.57421875" style="48" customWidth="1"/>
    <col min="11" max="11" width="6.28125" style="48" customWidth="1"/>
    <col min="12" max="12" width="8.57421875" style="48" customWidth="1"/>
    <col min="13" max="13" width="8.57421875" style="49" customWidth="1"/>
    <col min="14" max="14" width="6.28125" style="49" customWidth="1"/>
    <col min="15" max="15" width="8.57421875" style="4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1032</v>
      </c>
      <c r="D5" s="24">
        <f aca="true" t="shared" si="0" ref="D5:D12">IF(C5+E5&lt;&gt;0,100*(C5/(C5+E5)),".")</f>
        <v>58.239277652370205</v>
      </c>
      <c r="E5" s="23">
        <v>740</v>
      </c>
      <c r="F5" s="24">
        <f aca="true" t="shared" si="1" ref="F5:F12">IF(E5+C5&lt;&gt;0,100*(E5/(E5+C5)),".")</f>
        <v>41.760722347629795</v>
      </c>
      <c r="G5" s="25">
        <f>E5+C5</f>
        <v>1772</v>
      </c>
      <c r="H5" s="23">
        <v>122</v>
      </c>
      <c r="I5" s="24">
        <f aca="true" t="shared" si="2" ref="I5:I12">IF(H5+J5&lt;&gt;0,100*(H5/(H5+J5)),".")</f>
        <v>48.60557768924303</v>
      </c>
      <c r="J5" s="23">
        <v>129</v>
      </c>
      <c r="K5" s="24">
        <f aca="true" t="shared" si="3" ref="K5:K12">IF(J5+H5&lt;&gt;0,100*(J5/(J5+H5)),".")</f>
        <v>51.39442231075697</v>
      </c>
      <c r="L5" s="25">
        <f>J5+H5</f>
        <v>251</v>
      </c>
      <c r="M5" s="23">
        <v>1154</v>
      </c>
      <c r="N5" s="24">
        <f aca="true" t="shared" si="4" ref="N5:N12">IF(M5+O5&lt;&gt;0,100*(M5/(M5+O5)),".")</f>
        <v>57.04399406821552</v>
      </c>
      <c r="O5" s="23">
        <v>869</v>
      </c>
      <c r="P5" s="26">
        <f aca="true" t="shared" si="5" ref="P5:P12">IF(O5+M5&lt;&gt;0,100*(O5/(O5+M5)),".")</f>
        <v>42.95600593178448</v>
      </c>
      <c r="Q5" s="25">
        <f>O5+M5</f>
        <v>2023</v>
      </c>
    </row>
    <row r="6" spans="1:17" ht="15" customHeight="1">
      <c r="A6" s="21"/>
      <c r="B6" s="22" t="s">
        <v>9</v>
      </c>
      <c r="C6" s="23">
        <v>953</v>
      </c>
      <c r="D6" s="24">
        <f t="shared" si="0"/>
        <v>80.15138772077376</v>
      </c>
      <c r="E6" s="23">
        <v>236</v>
      </c>
      <c r="F6" s="24">
        <f t="shared" si="1"/>
        <v>19.84861227922624</v>
      </c>
      <c r="G6" s="25">
        <f>E6+C6</f>
        <v>1189</v>
      </c>
      <c r="H6" s="23">
        <v>218</v>
      </c>
      <c r="I6" s="24">
        <f t="shared" si="2"/>
        <v>71.71052631578947</v>
      </c>
      <c r="J6" s="23">
        <v>86</v>
      </c>
      <c r="K6" s="24">
        <f t="shared" si="3"/>
        <v>28.289473684210524</v>
      </c>
      <c r="L6" s="25">
        <f>J6+H6</f>
        <v>304</v>
      </c>
      <c r="M6" s="23">
        <v>1171</v>
      </c>
      <c r="N6" s="24">
        <f t="shared" si="4"/>
        <v>78.43268586738111</v>
      </c>
      <c r="O6" s="23">
        <v>322</v>
      </c>
      <c r="P6" s="26">
        <f t="shared" si="5"/>
        <v>21.56731413261889</v>
      </c>
      <c r="Q6" s="25">
        <f>O6+M6</f>
        <v>1493</v>
      </c>
    </row>
    <row r="7" spans="1:17" ht="15" customHeight="1">
      <c r="A7" s="21"/>
      <c r="B7" s="22" t="s">
        <v>10</v>
      </c>
      <c r="C7" s="23">
        <v>37</v>
      </c>
      <c r="D7" s="24">
        <f t="shared" si="0"/>
        <v>57.8125</v>
      </c>
      <c r="E7" s="23">
        <v>27</v>
      </c>
      <c r="F7" s="24">
        <f t="shared" si="1"/>
        <v>42.1875</v>
      </c>
      <c r="G7" s="25">
        <f aca="true" t="shared" si="6" ref="G7:G12">E7+C7</f>
        <v>64</v>
      </c>
      <c r="H7" s="23">
        <v>1</v>
      </c>
      <c r="I7" s="24">
        <f t="shared" si="2"/>
        <v>100</v>
      </c>
      <c r="J7" s="23">
        <v>0</v>
      </c>
      <c r="K7" s="24">
        <f t="shared" si="3"/>
        <v>0</v>
      </c>
      <c r="L7" s="25">
        <f aca="true" t="shared" si="7" ref="L7:L12">J7+H7</f>
        <v>1</v>
      </c>
      <c r="M7" s="23">
        <v>38</v>
      </c>
      <c r="N7" s="24">
        <f t="shared" si="4"/>
        <v>58.46153846153847</v>
      </c>
      <c r="O7" s="23">
        <v>27</v>
      </c>
      <c r="P7" s="26">
        <f t="shared" si="5"/>
        <v>41.53846153846154</v>
      </c>
      <c r="Q7" s="25">
        <f aca="true" t="shared" si="8" ref="Q7:Q12">O7+M7</f>
        <v>65</v>
      </c>
    </row>
    <row r="8" spans="1:17" ht="15" customHeight="1">
      <c r="A8" s="21"/>
      <c r="B8" s="22" t="s">
        <v>11</v>
      </c>
      <c r="C8" s="23">
        <v>92</v>
      </c>
      <c r="D8" s="24">
        <f t="shared" si="0"/>
        <v>83.63636363636363</v>
      </c>
      <c r="E8" s="23">
        <v>18</v>
      </c>
      <c r="F8" s="24">
        <f t="shared" si="1"/>
        <v>16.363636363636363</v>
      </c>
      <c r="G8" s="25">
        <f t="shared" si="6"/>
        <v>110</v>
      </c>
      <c r="H8" s="23">
        <v>22</v>
      </c>
      <c r="I8" s="24">
        <f t="shared" si="2"/>
        <v>75.86206896551724</v>
      </c>
      <c r="J8" s="23">
        <v>7</v>
      </c>
      <c r="K8" s="24">
        <f t="shared" si="3"/>
        <v>24.137931034482758</v>
      </c>
      <c r="L8" s="25">
        <f t="shared" si="7"/>
        <v>29</v>
      </c>
      <c r="M8" s="23">
        <v>114</v>
      </c>
      <c r="N8" s="24">
        <f t="shared" si="4"/>
        <v>82.01438848920863</v>
      </c>
      <c r="O8" s="23">
        <v>25</v>
      </c>
      <c r="P8" s="26">
        <f t="shared" si="5"/>
        <v>17.985611510791365</v>
      </c>
      <c r="Q8" s="25">
        <f t="shared" si="8"/>
        <v>139</v>
      </c>
    </row>
    <row r="9" spans="1:17" ht="15" customHeight="1">
      <c r="A9" s="21"/>
      <c r="B9" s="22" t="s">
        <v>12</v>
      </c>
      <c r="C9" s="23">
        <v>19</v>
      </c>
      <c r="D9" s="24">
        <f t="shared" si="0"/>
        <v>6.934306569343065</v>
      </c>
      <c r="E9" s="23">
        <v>255</v>
      </c>
      <c r="F9" s="24">
        <f t="shared" si="1"/>
        <v>93.06569343065694</v>
      </c>
      <c r="G9" s="25">
        <f t="shared" si="6"/>
        <v>274</v>
      </c>
      <c r="H9" s="23">
        <v>3</v>
      </c>
      <c r="I9" s="24">
        <f t="shared" si="2"/>
        <v>30</v>
      </c>
      <c r="J9" s="23">
        <v>7</v>
      </c>
      <c r="K9" s="24">
        <f t="shared" si="3"/>
        <v>70</v>
      </c>
      <c r="L9" s="25">
        <f t="shared" si="7"/>
        <v>10</v>
      </c>
      <c r="M9" s="23">
        <v>22</v>
      </c>
      <c r="N9" s="24">
        <f t="shared" si="4"/>
        <v>7.746478873239436</v>
      </c>
      <c r="O9" s="23">
        <v>262</v>
      </c>
      <c r="P9" s="26">
        <f t="shared" si="5"/>
        <v>92.25352112676056</v>
      </c>
      <c r="Q9" s="25">
        <f t="shared" si="8"/>
        <v>284</v>
      </c>
    </row>
    <row r="10" spans="1:17" ht="15" customHeight="1">
      <c r="A10" s="21"/>
      <c r="B10" s="22" t="s">
        <v>13</v>
      </c>
      <c r="C10" s="23">
        <v>1</v>
      </c>
      <c r="D10" s="24">
        <f t="shared" si="0"/>
        <v>2.3255813953488373</v>
      </c>
      <c r="E10" s="23">
        <v>42</v>
      </c>
      <c r="F10" s="24">
        <f t="shared" si="1"/>
        <v>97.67441860465115</v>
      </c>
      <c r="G10" s="25">
        <f t="shared" si="6"/>
        <v>43</v>
      </c>
      <c r="H10" s="23">
        <v>0</v>
      </c>
      <c r="I10" s="24">
        <f t="shared" si="2"/>
        <v>0</v>
      </c>
      <c r="J10" s="23">
        <v>1</v>
      </c>
      <c r="K10" s="24">
        <f t="shared" si="3"/>
        <v>100</v>
      </c>
      <c r="L10" s="25">
        <f t="shared" si="7"/>
        <v>1</v>
      </c>
      <c r="M10" s="23">
        <v>1</v>
      </c>
      <c r="N10" s="24">
        <f t="shared" si="4"/>
        <v>2.272727272727273</v>
      </c>
      <c r="O10" s="23">
        <v>43</v>
      </c>
      <c r="P10" s="26">
        <f t="shared" si="5"/>
        <v>97.72727272727273</v>
      </c>
      <c r="Q10" s="25">
        <f t="shared" si="8"/>
        <v>44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>C11+H11</f>
        <v>0</v>
      </c>
      <c r="N11" s="29" t="str">
        <f t="shared" si="4"/>
        <v>.</v>
      </c>
      <c r="O11" s="28">
        <f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2134</v>
      </c>
      <c r="D12" s="34">
        <f t="shared" si="0"/>
        <v>61.81923522595597</v>
      </c>
      <c r="E12" s="33">
        <f>SUM(E5:E11)</f>
        <v>1318</v>
      </c>
      <c r="F12" s="34">
        <f t="shared" si="1"/>
        <v>38.180764774044036</v>
      </c>
      <c r="G12" s="35">
        <f t="shared" si="6"/>
        <v>3452</v>
      </c>
      <c r="H12" s="33">
        <f>SUM(H5:H11)</f>
        <v>366</v>
      </c>
      <c r="I12" s="34">
        <f t="shared" si="2"/>
        <v>61.40939597315436</v>
      </c>
      <c r="J12" s="33">
        <f>SUM(J5:J11)</f>
        <v>230</v>
      </c>
      <c r="K12" s="34">
        <f t="shared" si="3"/>
        <v>38.59060402684564</v>
      </c>
      <c r="L12" s="35">
        <f t="shared" si="7"/>
        <v>596</v>
      </c>
      <c r="M12" s="33">
        <f>SUM(M5:M11)</f>
        <v>2500</v>
      </c>
      <c r="N12" s="34">
        <f t="shared" si="4"/>
        <v>61.75889328063241</v>
      </c>
      <c r="O12" s="33">
        <f>SUM(O5:O11)</f>
        <v>1548</v>
      </c>
      <c r="P12" s="36">
        <f t="shared" si="5"/>
        <v>38.24110671936759</v>
      </c>
      <c r="Q12" s="35">
        <f t="shared" si="8"/>
        <v>4048</v>
      </c>
    </row>
    <row r="13" spans="1:16" s="44" customFormat="1" ht="12.75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6" ht="13.5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ht="12.75">
      <c r="A15" s="51" t="s">
        <v>16</v>
      </c>
    </row>
    <row r="16" spans="1:15" ht="12.75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ht="12.75">
      <c r="A17" s="54"/>
    </row>
  </sheetData>
  <sheetProtection/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13.12.2010&amp;RTrier</oddHeader>
    <oddFooter>&amp;R&amp;10Tabelle 41.2 mw</oddFooter>
  </headerFooter>
  <legacyDrawing r:id="rId2"/>
  <oleObjects>
    <oleObject progId="Word.Document.8" shapeId="73578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Q17"/>
  <sheetViews>
    <sheetView zoomScaleSheetLayoutView="100" zoomScalePageLayoutView="0" workbookViewId="0" topLeftCell="A1">
      <selection activeCell="A10" sqref="A10"/>
    </sheetView>
  </sheetViews>
  <sheetFormatPr defaultColWidth="11.57421875" defaultRowHeight="15"/>
  <cols>
    <col min="1" max="1" width="1.28515625" style="51" customWidth="1"/>
    <col min="2" max="2" width="26.421875" style="51" customWidth="1"/>
    <col min="3" max="3" width="8.57421875" style="52" customWidth="1"/>
    <col min="4" max="4" width="6.28125" style="52" customWidth="1"/>
    <col min="5" max="5" width="8.57421875" style="48" customWidth="1"/>
    <col min="6" max="6" width="6.28125" style="48" customWidth="1"/>
    <col min="7" max="7" width="8.57421875" style="48" customWidth="1"/>
    <col min="8" max="8" width="8.57421875" style="52" customWidth="1"/>
    <col min="9" max="9" width="6.28125" style="52" customWidth="1"/>
    <col min="10" max="10" width="8.57421875" style="48" customWidth="1"/>
    <col min="11" max="11" width="6.28125" style="48" customWidth="1"/>
    <col min="12" max="12" width="8.57421875" style="48" customWidth="1"/>
    <col min="13" max="13" width="8.57421875" style="49" customWidth="1"/>
    <col min="14" max="14" width="6.28125" style="49" customWidth="1"/>
    <col min="15" max="15" width="8.57421875" style="4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19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510</v>
      </c>
      <c r="D5" s="24">
        <f aca="true" t="shared" si="0" ref="D5:D12">IF(C5+E5&lt;&gt;0,100*(C5/(C5+E5)),".")</f>
        <v>58.02047781569966</v>
      </c>
      <c r="E5" s="23">
        <v>369</v>
      </c>
      <c r="F5" s="24">
        <f aca="true" t="shared" si="1" ref="F5:F12">IF(E5+C5&lt;&gt;0,100*(E5/(E5+C5)),".")</f>
        <v>41.979522184300336</v>
      </c>
      <c r="G5" s="25">
        <f>E5+C5</f>
        <v>879</v>
      </c>
      <c r="H5" s="23">
        <v>119</v>
      </c>
      <c r="I5" s="24">
        <f aca="true" t="shared" si="2" ref="I5:I12">IF(H5+J5&lt;&gt;0,100*(H5/(H5+J5)),".")</f>
        <v>49.7907949790795</v>
      </c>
      <c r="J5" s="23">
        <v>120</v>
      </c>
      <c r="K5" s="24">
        <f aca="true" t="shared" si="3" ref="K5:K12">IF(J5+H5&lt;&gt;0,100*(J5/(J5+H5)),".")</f>
        <v>50.2092050209205</v>
      </c>
      <c r="L5" s="25">
        <f>J5+H5</f>
        <v>239</v>
      </c>
      <c r="M5" s="23">
        <v>629</v>
      </c>
      <c r="N5" s="24">
        <f aca="true" t="shared" si="4" ref="N5:N12">IF(M5+O5&lt;&gt;0,100*(M5/(M5+O5)),".")</f>
        <v>56.261180679785326</v>
      </c>
      <c r="O5" s="23">
        <v>489</v>
      </c>
      <c r="P5" s="26">
        <f aca="true" t="shared" si="5" ref="P5:P12">IF(O5+M5&lt;&gt;0,100*(O5/(O5+M5)),".")</f>
        <v>43.73881932021467</v>
      </c>
      <c r="Q5" s="25">
        <f>O5+M5</f>
        <v>1118</v>
      </c>
    </row>
    <row r="6" spans="1:17" ht="15" customHeight="1">
      <c r="A6" s="21"/>
      <c r="B6" s="22" t="s">
        <v>9</v>
      </c>
      <c r="C6" s="23">
        <v>466</v>
      </c>
      <c r="D6" s="24">
        <f t="shared" si="0"/>
        <v>74.32216905901117</v>
      </c>
      <c r="E6" s="23">
        <v>161</v>
      </c>
      <c r="F6" s="24">
        <f t="shared" si="1"/>
        <v>25.677830940988837</v>
      </c>
      <c r="G6" s="25">
        <f>E6+C6</f>
        <v>627</v>
      </c>
      <c r="H6" s="23">
        <v>67</v>
      </c>
      <c r="I6" s="24">
        <f t="shared" si="2"/>
        <v>60.36036036036037</v>
      </c>
      <c r="J6" s="23">
        <v>44</v>
      </c>
      <c r="K6" s="24">
        <f t="shared" si="3"/>
        <v>39.63963963963964</v>
      </c>
      <c r="L6" s="25">
        <f>J6+H6</f>
        <v>111</v>
      </c>
      <c r="M6" s="23">
        <v>533</v>
      </c>
      <c r="N6" s="24">
        <f t="shared" si="4"/>
        <v>72.22222222222221</v>
      </c>
      <c r="O6" s="23">
        <v>205</v>
      </c>
      <c r="P6" s="26">
        <f t="shared" si="5"/>
        <v>27.77777777777778</v>
      </c>
      <c r="Q6" s="25">
        <f>O6+M6</f>
        <v>738</v>
      </c>
    </row>
    <row r="7" spans="1:17" ht="15" customHeight="1">
      <c r="A7" s="21"/>
      <c r="B7" s="22" t="s">
        <v>10</v>
      </c>
      <c r="C7" s="23">
        <v>34</v>
      </c>
      <c r="D7" s="24">
        <f t="shared" si="0"/>
        <v>57.6271186440678</v>
      </c>
      <c r="E7" s="23">
        <v>25</v>
      </c>
      <c r="F7" s="24">
        <f t="shared" si="1"/>
        <v>42.3728813559322</v>
      </c>
      <c r="G7" s="25">
        <f aca="true" t="shared" si="6" ref="G7:G12">E7+C7</f>
        <v>59</v>
      </c>
      <c r="H7" s="23">
        <v>1</v>
      </c>
      <c r="I7" s="24">
        <f t="shared" si="2"/>
        <v>25</v>
      </c>
      <c r="J7" s="23">
        <v>3</v>
      </c>
      <c r="K7" s="24">
        <f t="shared" si="3"/>
        <v>75</v>
      </c>
      <c r="L7" s="25">
        <f aca="true" t="shared" si="7" ref="L7:L12">J7+H7</f>
        <v>4</v>
      </c>
      <c r="M7" s="23">
        <v>35</v>
      </c>
      <c r="N7" s="24">
        <f t="shared" si="4"/>
        <v>55.55555555555556</v>
      </c>
      <c r="O7" s="23">
        <v>28</v>
      </c>
      <c r="P7" s="26">
        <f t="shared" si="5"/>
        <v>44.44444444444444</v>
      </c>
      <c r="Q7" s="25">
        <f aca="true" t="shared" si="8" ref="Q7:Q12">O7+M7</f>
        <v>63</v>
      </c>
    </row>
    <row r="8" spans="1:17" ht="15" customHeight="1">
      <c r="A8" s="21"/>
      <c r="B8" s="22" t="s">
        <v>11</v>
      </c>
      <c r="C8" s="23">
        <v>31</v>
      </c>
      <c r="D8" s="24">
        <f t="shared" si="0"/>
        <v>86.11111111111111</v>
      </c>
      <c r="E8" s="23">
        <v>5</v>
      </c>
      <c r="F8" s="24">
        <f t="shared" si="1"/>
        <v>13.88888888888889</v>
      </c>
      <c r="G8" s="25">
        <f t="shared" si="6"/>
        <v>36</v>
      </c>
      <c r="H8" s="23">
        <v>12</v>
      </c>
      <c r="I8" s="24">
        <f t="shared" si="2"/>
        <v>66.66666666666666</v>
      </c>
      <c r="J8" s="23">
        <v>6</v>
      </c>
      <c r="K8" s="24">
        <f t="shared" si="3"/>
        <v>33.33333333333333</v>
      </c>
      <c r="L8" s="25">
        <f t="shared" si="7"/>
        <v>18</v>
      </c>
      <c r="M8" s="23">
        <v>43</v>
      </c>
      <c r="N8" s="24">
        <f t="shared" si="4"/>
        <v>79.62962962962963</v>
      </c>
      <c r="O8" s="23">
        <v>11</v>
      </c>
      <c r="P8" s="26">
        <f t="shared" si="5"/>
        <v>20.37037037037037</v>
      </c>
      <c r="Q8" s="25">
        <f t="shared" si="8"/>
        <v>54</v>
      </c>
    </row>
    <row r="9" spans="1:17" ht="15" customHeight="1">
      <c r="A9" s="21"/>
      <c r="B9" s="22" t="s">
        <v>12</v>
      </c>
      <c r="C9" s="23">
        <v>10</v>
      </c>
      <c r="D9" s="24">
        <f t="shared" si="0"/>
        <v>5.952380952380952</v>
      </c>
      <c r="E9" s="23">
        <v>158</v>
      </c>
      <c r="F9" s="24">
        <f t="shared" si="1"/>
        <v>94.04761904761905</v>
      </c>
      <c r="G9" s="25">
        <f t="shared" si="6"/>
        <v>168</v>
      </c>
      <c r="H9" s="23">
        <v>1</v>
      </c>
      <c r="I9" s="24">
        <f t="shared" si="2"/>
        <v>20</v>
      </c>
      <c r="J9" s="23">
        <v>4</v>
      </c>
      <c r="K9" s="24">
        <f t="shared" si="3"/>
        <v>80</v>
      </c>
      <c r="L9" s="25">
        <f t="shared" si="7"/>
        <v>5</v>
      </c>
      <c r="M9" s="23">
        <v>11</v>
      </c>
      <c r="N9" s="24">
        <f t="shared" si="4"/>
        <v>6.358381502890173</v>
      </c>
      <c r="O9" s="23">
        <v>162</v>
      </c>
      <c r="P9" s="26">
        <f t="shared" si="5"/>
        <v>93.64161849710982</v>
      </c>
      <c r="Q9" s="25">
        <f t="shared" si="8"/>
        <v>173</v>
      </c>
    </row>
    <row r="10" spans="1:17" ht="15" customHeight="1">
      <c r="A10" s="21"/>
      <c r="B10" s="22" t="s">
        <v>13</v>
      </c>
      <c r="C10" s="23">
        <v>0</v>
      </c>
      <c r="D10" s="24">
        <f t="shared" si="0"/>
        <v>0</v>
      </c>
      <c r="E10" s="23">
        <v>25</v>
      </c>
      <c r="F10" s="24">
        <f t="shared" si="1"/>
        <v>100</v>
      </c>
      <c r="G10" s="25">
        <f t="shared" si="6"/>
        <v>25</v>
      </c>
      <c r="H10" s="23">
        <v>0</v>
      </c>
      <c r="I10" s="24" t="str">
        <f t="shared" si="2"/>
        <v>.</v>
      </c>
      <c r="J10" s="23">
        <v>0</v>
      </c>
      <c r="K10" s="24" t="str">
        <f t="shared" si="3"/>
        <v>.</v>
      </c>
      <c r="L10" s="25">
        <f t="shared" si="7"/>
        <v>0</v>
      </c>
      <c r="M10" s="23">
        <v>0</v>
      </c>
      <c r="N10" s="24">
        <f t="shared" si="4"/>
        <v>0</v>
      </c>
      <c r="O10" s="23">
        <v>25</v>
      </c>
      <c r="P10" s="26">
        <f t="shared" si="5"/>
        <v>100</v>
      </c>
      <c r="Q10" s="25">
        <f t="shared" si="8"/>
        <v>25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>C11+H11</f>
        <v>0</v>
      </c>
      <c r="N11" s="29" t="str">
        <f t="shared" si="4"/>
        <v>.</v>
      </c>
      <c r="O11" s="28">
        <f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1051</v>
      </c>
      <c r="D12" s="34">
        <f t="shared" si="0"/>
        <v>58.58416945373467</v>
      </c>
      <c r="E12" s="33">
        <f>SUM(E5:E11)</f>
        <v>743</v>
      </c>
      <c r="F12" s="34">
        <f t="shared" si="1"/>
        <v>41.41583054626533</v>
      </c>
      <c r="G12" s="35">
        <f t="shared" si="6"/>
        <v>1794</v>
      </c>
      <c r="H12" s="33">
        <f>SUM(H5:H11)</f>
        <v>200</v>
      </c>
      <c r="I12" s="34">
        <f t="shared" si="2"/>
        <v>53.05039787798409</v>
      </c>
      <c r="J12" s="33">
        <f>SUM(J5:J11)</f>
        <v>177</v>
      </c>
      <c r="K12" s="34">
        <f t="shared" si="3"/>
        <v>46.94960212201592</v>
      </c>
      <c r="L12" s="35">
        <f t="shared" si="7"/>
        <v>377</v>
      </c>
      <c r="M12" s="33">
        <f>SUM(M5:M11)</f>
        <v>1251</v>
      </c>
      <c r="N12" s="34">
        <f t="shared" si="4"/>
        <v>57.62321510824505</v>
      </c>
      <c r="O12" s="33">
        <f>SUM(O5:O11)</f>
        <v>920</v>
      </c>
      <c r="P12" s="36">
        <f t="shared" si="5"/>
        <v>42.37678489175495</v>
      </c>
      <c r="Q12" s="35">
        <f t="shared" si="8"/>
        <v>2171</v>
      </c>
    </row>
    <row r="13" spans="1:16" s="44" customFormat="1" ht="12.75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6" ht="13.5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ht="12.75">
      <c r="A15" s="51" t="s">
        <v>16</v>
      </c>
    </row>
    <row r="16" spans="1:15" ht="12.75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ht="12.75">
      <c r="A17" s="54"/>
    </row>
  </sheetData>
  <sheetProtection/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13.12.2010&amp;RKaiserslautern</oddHeader>
    <oddFooter>&amp;R&amp;10Tabelle 41.2 mw</oddFooter>
  </headerFooter>
  <legacyDrawing r:id="rId2"/>
  <oleObjects>
    <oleObject progId="Word.Document.8" shapeId="735797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2:Q17"/>
  <sheetViews>
    <sheetView zoomScaleSheetLayoutView="100" zoomScalePageLayoutView="0" workbookViewId="0" topLeftCell="A1">
      <selection activeCell="A10" sqref="A10"/>
    </sheetView>
  </sheetViews>
  <sheetFormatPr defaultColWidth="11.57421875" defaultRowHeight="15"/>
  <cols>
    <col min="1" max="1" width="1.28515625" style="51" customWidth="1"/>
    <col min="2" max="2" width="26.421875" style="51" customWidth="1"/>
    <col min="3" max="3" width="8.57421875" style="52" customWidth="1"/>
    <col min="4" max="4" width="6.28125" style="52" customWidth="1"/>
    <col min="5" max="5" width="8.57421875" style="48" customWidth="1"/>
    <col min="6" max="6" width="6.28125" style="48" customWidth="1"/>
    <col min="7" max="7" width="8.57421875" style="48" customWidth="1"/>
    <col min="8" max="8" width="8.57421875" style="52" customWidth="1"/>
    <col min="9" max="9" width="6.28125" style="52" customWidth="1"/>
    <col min="10" max="10" width="8.57421875" style="48" customWidth="1"/>
    <col min="11" max="11" width="6.28125" style="48" customWidth="1"/>
    <col min="12" max="12" width="8.57421875" style="48" customWidth="1"/>
    <col min="13" max="13" width="8.57421875" style="49" customWidth="1"/>
    <col min="14" max="14" width="6.28125" style="49" customWidth="1"/>
    <col min="15" max="15" width="8.57421875" style="4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841</v>
      </c>
      <c r="D5" s="24">
        <f aca="true" t="shared" si="0" ref="D5:D12">IF(C5+E5&lt;&gt;0,100*(C5/(C5+E5)),".")</f>
        <v>60.89790007241129</v>
      </c>
      <c r="E5" s="23">
        <v>540</v>
      </c>
      <c r="F5" s="24">
        <f aca="true" t="shared" si="1" ref="F5:F12">IF(E5+C5&lt;&gt;0,100*(E5/(E5+C5)),".")</f>
        <v>39.102099927588704</v>
      </c>
      <c r="G5" s="25">
        <f>E5+C5</f>
        <v>1381</v>
      </c>
      <c r="H5" s="23">
        <v>103</v>
      </c>
      <c r="I5" s="24">
        <f aca="true" t="shared" si="2" ref="I5:I12">IF(H5+J5&lt;&gt;0,100*(H5/(H5+J5)),".")</f>
        <v>47.24770642201835</v>
      </c>
      <c r="J5" s="23">
        <v>115</v>
      </c>
      <c r="K5" s="24">
        <f aca="true" t="shared" si="3" ref="K5:K12">IF(J5+H5&lt;&gt;0,100*(J5/(J5+H5)),".")</f>
        <v>52.752293577981646</v>
      </c>
      <c r="L5" s="25">
        <f>J5+H5</f>
        <v>218</v>
      </c>
      <c r="M5" s="23">
        <v>944</v>
      </c>
      <c r="N5" s="24">
        <f aca="true" t="shared" si="4" ref="N5:N12">IF(M5+O5&lt;&gt;0,100*(M5/(M5+O5)),".")</f>
        <v>59.0368980612883</v>
      </c>
      <c r="O5" s="23">
        <v>655</v>
      </c>
      <c r="P5" s="26">
        <f aca="true" t="shared" si="5" ref="P5:P12">IF(O5+M5&lt;&gt;0,100*(O5/(O5+M5)),".")</f>
        <v>40.963101938711695</v>
      </c>
      <c r="Q5" s="25">
        <f>O5+M5</f>
        <v>1599</v>
      </c>
    </row>
    <row r="6" spans="1:17" ht="15" customHeight="1">
      <c r="A6" s="21"/>
      <c r="B6" s="22" t="s">
        <v>9</v>
      </c>
      <c r="C6" s="23">
        <v>391</v>
      </c>
      <c r="D6" s="24">
        <f t="shared" si="0"/>
        <v>75.62862669245648</v>
      </c>
      <c r="E6" s="23">
        <v>126</v>
      </c>
      <c r="F6" s="24">
        <f t="shared" si="1"/>
        <v>24.37137330754352</v>
      </c>
      <c r="G6" s="25">
        <f>E6+C6</f>
        <v>517</v>
      </c>
      <c r="H6" s="23">
        <v>91</v>
      </c>
      <c r="I6" s="24">
        <f t="shared" si="2"/>
        <v>58.333333333333336</v>
      </c>
      <c r="J6" s="23">
        <v>65</v>
      </c>
      <c r="K6" s="24">
        <f t="shared" si="3"/>
        <v>41.66666666666667</v>
      </c>
      <c r="L6" s="25">
        <f>J6+H6</f>
        <v>156</v>
      </c>
      <c r="M6" s="23">
        <v>482</v>
      </c>
      <c r="N6" s="24">
        <f t="shared" si="4"/>
        <v>71.61961367013373</v>
      </c>
      <c r="O6" s="23">
        <v>191</v>
      </c>
      <c r="P6" s="26">
        <f t="shared" si="5"/>
        <v>28.38038632986627</v>
      </c>
      <c r="Q6" s="25">
        <f>O6+M6</f>
        <v>673</v>
      </c>
    </row>
    <row r="7" spans="1:17" ht="15" customHeight="1">
      <c r="A7" s="21"/>
      <c r="B7" s="22" t="s">
        <v>10</v>
      </c>
      <c r="C7" s="23">
        <v>26</v>
      </c>
      <c r="D7" s="24">
        <f t="shared" si="0"/>
        <v>30.952380952380953</v>
      </c>
      <c r="E7" s="23">
        <v>58</v>
      </c>
      <c r="F7" s="24">
        <f t="shared" si="1"/>
        <v>69.04761904761905</v>
      </c>
      <c r="G7" s="25">
        <f aca="true" t="shared" si="6" ref="G7:G12">E7+C7</f>
        <v>84</v>
      </c>
      <c r="H7" s="23">
        <v>0</v>
      </c>
      <c r="I7" s="24" t="str">
        <f t="shared" si="2"/>
        <v>.</v>
      </c>
      <c r="J7" s="23">
        <v>0</v>
      </c>
      <c r="K7" s="24" t="str">
        <f t="shared" si="3"/>
        <v>.</v>
      </c>
      <c r="L7" s="25">
        <f aca="true" t="shared" si="7" ref="L7:L12">J7+H7</f>
        <v>0</v>
      </c>
      <c r="M7" s="23">
        <v>26</v>
      </c>
      <c r="N7" s="24">
        <f t="shared" si="4"/>
        <v>30.952380952380953</v>
      </c>
      <c r="O7" s="23">
        <v>58</v>
      </c>
      <c r="P7" s="26">
        <f t="shared" si="5"/>
        <v>69.04761904761905</v>
      </c>
      <c r="Q7" s="25">
        <f aca="true" t="shared" si="8" ref="Q7:Q12">O7+M7</f>
        <v>84</v>
      </c>
    </row>
    <row r="8" spans="1:17" ht="15" customHeight="1">
      <c r="A8" s="21"/>
      <c r="B8" s="22" t="s">
        <v>11</v>
      </c>
      <c r="C8" s="23">
        <v>24</v>
      </c>
      <c r="D8" s="24">
        <f t="shared" si="0"/>
        <v>80</v>
      </c>
      <c r="E8" s="23">
        <v>6</v>
      </c>
      <c r="F8" s="24">
        <f t="shared" si="1"/>
        <v>20</v>
      </c>
      <c r="G8" s="25">
        <f t="shared" si="6"/>
        <v>30</v>
      </c>
      <c r="H8" s="23">
        <v>6</v>
      </c>
      <c r="I8" s="24">
        <f t="shared" si="2"/>
        <v>85.71428571428571</v>
      </c>
      <c r="J8" s="23">
        <v>1</v>
      </c>
      <c r="K8" s="24">
        <f t="shared" si="3"/>
        <v>14.285714285714285</v>
      </c>
      <c r="L8" s="25">
        <f t="shared" si="7"/>
        <v>7</v>
      </c>
      <c r="M8" s="23">
        <v>30</v>
      </c>
      <c r="N8" s="24">
        <f t="shared" si="4"/>
        <v>81.08108108108108</v>
      </c>
      <c r="O8" s="23">
        <v>7</v>
      </c>
      <c r="P8" s="26">
        <f t="shared" si="5"/>
        <v>18.91891891891892</v>
      </c>
      <c r="Q8" s="25">
        <f t="shared" si="8"/>
        <v>37</v>
      </c>
    </row>
    <row r="9" spans="1:17" ht="15" customHeight="1">
      <c r="A9" s="21"/>
      <c r="B9" s="22" t="s">
        <v>12</v>
      </c>
      <c r="C9" s="23">
        <v>19</v>
      </c>
      <c r="D9" s="24">
        <f t="shared" si="0"/>
        <v>7.916666666666666</v>
      </c>
      <c r="E9" s="23">
        <v>221</v>
      </c>
      <c r="F9" s="24">
        <f t="shared" si="1"/>
        <v>92.08333333333333</v>
      </c>
      <c r="G9" s="25">
        <f t="shared" si="6"/>
        <v>240</v>
      </c>
      <c r="H9" s="23">
        <v>3</v>
      </c>
      <c r="I9" s="24">
        <f t="shared" si="2"/>
        <v>16.666666666666664</v>
      </c>
      <c r="J9" s="23">
        <v>15</v>
      </c>
      <c r="K9" s="24">
        <f t="shared" si="3"/>
        <v>83.33333333333334</v>
      </c>
      <c r="L9" s="25">
        <f t="shared" si="7"/>
        <v>18</v>
      </c>
      <c r="M9" s="23">
        <v>22</v>
      </c>
      <c r="N9" s="24">
        <f t="shared" si="4"/>
        <v>8.527131782945736</v>
      </c>
      <c r="O9" s="23">
        <v>236</v>
      </c>
      <c r="P9" s="26">
        <f t="shared" si="5"/>
        <v>91.47286821705426</v>
      </c>
      <c r="Q9" s="25">
        <f t="shared" si="8"/>
        <v>258</v>
      </c>
    </row>
    <row r="10" spans="1:17" ht="15" customHeight="1">
      <c r="A10" s="21"/>
      <c r="B10" s="22" t="s">
        <v>13</v>
      </c>
      <c r="C10" s="23">
        <v>1</v>
      </c>
      <c r="D10" s="24">
        <f t="shared" si="0"/>
        <v>3.8461538461538463</v>
      </c>
      <c r="E10" s="23">
        <v>25</v>
      </c>
      <c r="F10" s="24">
        <f t="shared" si="1"/>
        <v>96.15384615384616</v>
      </c>
      <c r="G10" s="25">
        <f t="shared" si="6"/>
        <v>26</v>
      </c>
      <c r="H10" s="23">
        <v>0</v>
      </c>
      <c r="I10" s="24" t="str">
        <f t="shared" si="2"/>
        <v>.</v>
      </c>
      <c r="J10" s="23">
        <v>0</v>
      </c>
      <c r="K10" s="24" t="str">
        <f t="shared" si="3"/>
        <v>.</v>
      </c>
      <c r="L10" s="25">
        <f t="shared" si="7"/>
        <v>0</v>
      </c>
      <c r="M10" s="23">
        <v>1</v>
      </c>
      <c r="N10" s="24">
        <f t="shared" si="4"/>
        <v>3.8461538461538463</v>
      </c>
      <c r="O10" s="23">
        <v>25</v>
      </c>
      <c r="P10" s="26">
        <f t="shared" si="5"/>
        <v>96.15384615384616</v>
      </c>
      <c r="Q10" s="25">
        <f t="shared" si="8"/>
        <v>26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>C11+H11</f>
        <v>0</v>
      </c>
      <c r="N11" s="29" t="str">
        <f t="shared" si="4"/>
        <v>.</v>
      </c>
      <c r="O11" s="28">
        <f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1302</v>
      </c>
      <c r="D12" s="34">
        <f t="shared" si="0"/>
        <v>57.155399473222126</v>
      </c>
      <c r="E12" s="33">
        <f>SUM(E5:E11)</f>
        <v>976</v>
      </c>
      <c r="F12" s="34">
        <f t="shared" si="1"/>
        <v>42.844600526777874</v>
      </c>
      <c r="G12" s="35">
        <f t="shared" si="6"/>
        <v>2278</v>
      </c>
      <c r="H12" s="33">
        <f>SUM(H5:H11)</f>
        <v>203</v>
      </c>
      <c r="I12" s="34">
        <f t="shared" si="2"/>
        <v>50.877192982456144</v>
      </c>
      <c r="J12" s="33">
        <f>SUM(J5:J11)</f>
        <v>196</v>
      </c>
      <c r="K12" s="34">
        <f t="shared" si="3"/>
        <v>49.122807017543856</v>
      </c>
      <c r="L12" s="35">
        <f t="shared" si="7"/>
        <v>399</v>
      </c>
      <c r="M12" s="33">
        <f>SUM(M5:M11)</f>
        <v>1505</v>
      </c>
      <c r="N12" s="34">
        <f t="shared" si="4"/>
        <v>56.219648860664925</v>
      </c>
      <c r="O12" s="33">
        <f>SUM(O5:O11)</f>
        <v>1172</v>
      </c>
      <c r="P12" s="36">
        <f t="shared" si="5"/>
        <v>43.780351139335075</v>
      </c>
      <c r="Q12" s="35">
        <f t="shared" si="8"/>
        <v>2677</v>
      </c>
    </row>
    <row r="13" spans="1:16" s="44" customFormat="1" ht="12.75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6" ht="13.5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ht="12.75">
      <c r="A15" s="51" t="s">
        <v>16</v>
      </c>
    </row>
    <row r="16" spans="1:15" ht="12.75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ht="12.75">
      <c r="A17" s="54"/>
    </row>
  </sheetData>
  <sheetProtection/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13.12.2010&amp;RKoblenz</oddHeader>
    <oddFooter>&amp;R&amp;10Tabelle 41.2 mw</oddFooter>
  </headerFooter>
  <legacyDrawing r:id="rId2"/>
  <oleObjects>
    <oleObject progId="Word.Document.8" shapeId="735796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2:Q17"/>
  <sheetViews>
    <sheetView zoomScaleSheetLayoutView="100" zoomScalePageLayoutView="0" workbookViewId="0" topLeftCell="A1">
      <selection activeCell="A10" sqref="A10"/>
    </sheetView>
  </sheetViews>
  <sheetFormatPr defaultColWidth="11.57421875" defaultRowHeight="15"/>
  <cols>
    <col min="1" max="1" width="1.28515625" style="51" customWidth="1"/>
    <col min="2" max="2" width="26.421875" style="51" customWidth="1"/>
    <col min="3" max="3" width="8.57421875" style="52" customWidth="1"/>
    <col min="4" max="4" width="6.28125" style="52" customWidth="1"/>
    <col min="5" max="5" width="8.57421875" style="48" customWidth="1"/>
    <col min="6" max="6" width="6.28125" style="48" customWidth="1"/>
    <col min="7" max="7" width="8.57421875" style="48" customWidth="1"/>
    <col min="8" max="8" width="8.57421875" style="52" customWidth="1"/>
    <col min="9" max="9" width="6.28125" style="52" customWidth="1"/>
    <col min="10" max="10" width="8.57421875" style="48" customWidth="1"/>
    <col min="11" max="11" width="6.28125" style="48" customWidth="1"/>
    <col min="12" max="12" width="8.57421875" style="48" customWidth="1"/>
    <col min="13" max="13" width="8.57421875" style="49" customWidth="1"/>
    <col min="14" max="14" width="6.28125" style="49" customWidth="1"/>
    <col min="15" max="15" width="8.57421875" style="4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1219</v>
      </c>
      <c r="D5" s="24">
        <f aca="true" t="shared" si="0" ref="D5:D12">IF(C5+E5&lt;&gt;0,100*(C5/(C5+E5)),".")</f>
        <v>62.86745745229499</v>
      </c>
      <c r="E5" s="23">
        <v>720</v>
      </c>
      <c r="F5" s="24">
        <f aca="true" t="shared" si="1" ref="F5:F12">IF(E5+C5&lt;&gt;0,100*(E5/(E5+C5)),".")</f>
        <v>37.13254254770501</v>
      </c>
      <c r="G5" s="25">
        <f>E5+C5</f>
        <v>1939</v>
      </c>
      <c r="H5" s="23">
        <v>197</v>
      </c>
      <c r="I5" s="24">
        <f aca="true" t="shared" si="2" ref="I5:I12">IF(H5+J5&lt;&gt;0,100*(H5/(H5+J5)),".")</f>
        <v>48.048780487804876</v>
      </c>
      <c r="J5" s="23">
        <v>213</v>
      </c>
      <c r="K5" s="24">
        <f aca="true" t="shared" si="3" ref="K5:K12">IF(J5+H5&lt;&gt;0,100*(J5/(J5+H5)),".")</f>
        <v>51.951219512195124</v>
      </c>
      <c r="L5" s="25">
        <f>J5+H5</f>
        <v>410</v>
      </c>
      <c r="M5" s="23">
        <v>1416</v>
      </c>
      <c r="N5" s="24">
        <f aca="true" t="shared" si="4" ref="N5:N12">IF(M5+O5&lt;&gt;0,100*(M5/(M5+O5)),".")</f>
        <v>60.28097062579821</v>
      </c>
      <c r="O5" s="23">
        <v>933</v>
      </c>
      <c r="P5" s="26">
        <f aca="true" t="shared" si="5" ref="P5:P12">IF(O5+M5&lt;&gt;0,100*(O5/(O5+M5)),".")</f>
        <v>39.71902937420179</v>
      </c>
      <c r="Q5" s="25">
        <f>O5+M5</f>
        <v>2349</v>
      </c>
    </row>
    <row r="6" spans="1:17" ht="15" customHeight="1">
      <c r="A6" s="21"/>
      <c r="B6" s="22" t="s">
        <v>9</v>
      </c>
      <c r="C6" s="23">
        <v>536</v>
      </c>
      <c r="D6" s="24">
        <f t="shared" si="0"/>
        <v>78.02037845705968</v>
      </c>
      <c r="E6" s="23">
        <v>151</v>
      </c>
      <c r="F6" s="24">
        <f t="shared" si="1"/>
        <v>21.97962154294032</v>
      </c>
      <c r="G6" s="25">
        <f>E6+C6</f>
        <v>687</v>
      </c>
      <c r="H6" s="23">
        <v>89</v>
      </c>
      <c r="I6" s="24">
        <f t="shared" si="2"/>
        <v>62.23776223776224</v>
      </c>
      <c r="J6" s="23">
        <v>54</v>
      </c>
      <c r="K6" s="24">
        <f t="shared" si="3"/>
        <v>37.76223776223776</v>
      </c>
      <c r="L6" s="25">
        <f>J6+H6</f>
        <v>143</v>
      </c>
      <c r="M6" s="23">
        <v>625</v>
      </c>
      <c r="N6" s="24">
        <f t="shared" si="4"/>
        <v>75.30120481927712</v>
      </c>
      <c r="O6" s="23">
        <v>205</v>
      </c>
      <c r="P6" s="26">
        <f t="shared" si="5"/>
        <v>24.69879518072289</v>
      </c>
      <c r="Q6" s="25">
        <f>O6+M6</f>
        <v>830</v>
      </c>
    </row>
    <row r="7" spans="1:17" ht="15" customHeight="1">
      <c r="A7" s="21"/>
      <c r="B7" s="22" t="s">
        <v>10</v>
      </c>
      <c r="C7" s="23">
        <v>28</v>
      </c>
      <c r="D7" s="24">
        <f t="shared" si="0"/>
        <v>36.36363636363637</v>
      </c>
      <c r="E7" s="23">
        <v>49</v>
      </c>
      <c r="F7" s="24">
        <f t="shared" si="1"/>
        <v>63.63636363636363</v>
      </c>
      <c r="G7" s="25">
        <f aca="true" t="shared" si="6" ref="G7:G12">E7+C7</f>
        <v>77</v>
      </c>
      <c r="H7" s="23">
        <v>2</v>
      </c>
      <c r="I7" s="24">
        <f t="shared" si="2"/>
        <v>33.33333333333333</v>
      </c>
      <c r="J7" s="23">
        <v>4</v>
      </c>
      <c r="K7" s="24">
        <f t="shared" si="3"/>
        <v>66.66666666666666</v>
      </c>
      <c r="L7" s="25">
        <f aca="true" t="shared" si="7" ref="L7:L12">J7+H7</f>
        <v>6</v>
      </c>
      <c r="M7" s="23">
        <v>30</v>
      </c>
      <c r="N7" s="24">
        <f t="shared" si="4"/>
        <v>36.144578313253014</v>
      </c>
      <c r="O7" s="23">
        <v>53</v>
      </c>
      <c r="P7" s="26">
        <f t="shared" si="5"/>
        <v>63.85542168674698</v>
      </c>
      <c r="Q7" s="25">
        <f aca="true" t="shared" si="8" ref="Q7:Q12">O7+M7</f>
        <v>83</v>
      </c>
    </row>
    <row r="8" spans="1:17" ht="15" customHeight="1">
      <c r="A8" s="21"/>
      <c r="B8" s="22" t="s">
        <v>11</v>
      </c>
      <c r="C8" s="23">
        <v>36</v>
      </c>
      <c r="D8" s="24">
        <f t="shared" si="0"/>
        <v>87.8048780487805</v>
      </c>
      <c r="E8" s="23">
        <v>5</v>
      </c>
      <c r="F8" s="24">
        <f t="shared" si="1"/>
        <v>12.195121951219512</v>
      </c>
      <c r="G8" s="25">
        <f t="shared" si="6"/>
        <v>41</v>
      </c>
      <c r="H8" s="23">
        <v>14</v>
      </c>
      <c r="I8" s="24">
        <f t="shared" si="2"/>
        <v>82.35294117647058</v>
      </c>
      <c r="J8" s="23">
        <v>3</v>
      </c>
      <c r="K8" s="24">
        <f t="shared" si="3"/>
        <v>17.647058823529413</v>
      </c>
      <c r="L8" s="25">
        <f t="shared" si="7"/>
        <v>17</v>
      </c>
      <c r="M8" s="23">
        <v>50</v>
      </c>
      <c r="N8" s="24">
        <f t="shared" si="4"/>
        <v>86.20689655172413</v>
      </c>
      <c r="O8" s="23">
        <v>8</v>
      </c>
      <c r="P8" s="26">
        <f t="shared" si="5"/>
        <v>13.793103448275861</v>
      </c>
      <c r="Q8" s="25">
        <f t="shared" si="8"/>
        <v>58</v>
      </c>
    </row>
    <row r="9" spans="1:17" ht="15" customHeight="1">
      <c r="A9" s="21"/>
      <c r="B9" s="22" t="s">
        <v>12</v>
      </c>
      <c r="C9" s="23">
        <v>8</v>
      </c>
      <c r="D9" s="24">
        <f t="shared" si="0"/>
        <v>3.088803088803089</v>
      </c>
      <c r="E9" s="23">
        <v>251</v>
      </c>
      <c r="F9" s="24">
        <f t="shared" si="1"/>
        <v>96.91119691119691</v>
      </c>
      <c r="G9" s="25">
        <f t="shared" si="6"/>
        <v>259</v>
      </c>
      <c r="H9" s="23">
        <v>0</v>
      </c>
      <c r="I9" s="24">
        <f t="shared" si="2"/>
        <v>0</v>
      </c>
      <c r="J9" s="23">
        <v>4</v>
      </c>
      <c r="K9" s="24">
        <f t="shared" si="3"/>
        <v>100</v>
      </c>
      <c r="L9" s="25">
        <f t="shared" si="7"/>
        <v>4</v>
      </c>
      <c r="M9" s="23">
        <v>8</v>
      </c>
      <c r="N9" s="24">
        <f t="shared" si="4"/>
        <v>3.041825095057034</v>
      </c>
      <c r="O9" s="23">
        <v>255</v>
      </c>
      <c r="P9" s="26">
        <f t="shared" si="5"/>
        <v>96.95817490494296</v>
      </c>
      <c r="Q9" s="25">
        <f t="shared" si="8"/>
        <v>263</v>
      </c>
    </row>
    <row r="10" spans="1:17" ht="15" customHeight="1">
      <c r="A10" s="21"/>
      <c r="B10" s="22" t="s">
        <v>13</v>
      </c>
      <c r="C10" s="23">
        <v>0</v>
      </c>
      <c r="D10" s="24">
        <f t="shared" si="0"/>
        <v>0</v>
      </c>
      <c r="E10" s="23">
        <v>26</v>
      </c>
      <c r="F10" s="24">
        <f t="shared" si="1"/>
        <v>100</v>
      </c>
      <c r="G10" s="25">
        <f t="shared" si="6"/>
        <v>26</v>
      </c>
      <c r="H10" s="23">
        <v>0</v>
      </c>
      <c r="I10" s="24">
        <f t="shared" si="2"/>
        <v>0</v>
      </c>
      <c r="J10" s="23">
        <v>2</v>
      </c>
      <c r="K10" s="24">
        <f t="shared" si="3"/>
        <v>100</v>
      </c>
      <c r="L10" s="25">
        <f t="shared" si="7"/>
        <v>2</v>
      </c>
      <c r="M10" s="23">
        <v>0</v>
      </c>
      <c r="N10" s="24">
        <f t="shared" si="4"/>
        <v>0</v>
      </c>
      <c r="O10" s="23">
        <v>28</v>
      </c>
      <c r="P10" s="26">
        <f t="shared" si="5"/>
        <v>100</v>
      </c>
      <c r="Q10" s="25">
        <f t="shared" si="8"/>
        <v>28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>C11+H11</f>
        <v>0</v>
      </c>
      <c r="N11" s="29" t="str">
        <f t="shared" si="4"/>
        <v>.</v>
      </c>
      <c r="O11" s="28">
        <f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1827</v>
      </c>
      <c r="D12" s="34">
        <f t="shared" si="0"/>
        <v>60.31693628260152</v>
      </c>
      <c r="E12" s="33">
        <f>SUM(E5:E11)</f>
        <v>1202</v>
      </c>
      <c r="F12" s="34">
        <f t="shared" si="1"/>
        <v>39.68306371739848</v>
      </c>
      <c r="G12" s="35">
        <f t="shared" si="6"/>
        <v>3029</v>
      </c>
      <c r="H12" s="33">
        <f>SUM(H5:H11)</f>
        <v>302</v>
      </c>
      <c r="I12" s="34">
        <f t="shared" si="2"/>
        <v>51.890034364261176</v>
      </c>
      <c r="J12" s="33">
        <f>SUM(J5:J11)</f>
        <v>280</v>
      </c>
      <c r="K12" s="34">
        <f t="shared" si="3"/>
        <v>48.10996563573883</v>
      </c>
      <c r="L12" s="35">
        <f t="shared" si="7"/>
        <v>582</v>
      </c>
      <c r="M12" s="33">
        <f>SUM(M5:M11)</f>
        <v>2129</v>
      </c>
      <c r="N12" s="34">
        <f t="shared" si="4"/>
        <v>58.9587371919136</v>
      </c>
      <c r="O12" s="33">
        <f>SUM(O5:O11)</f>
        <v>1482</v>
      </c>
      <c r="P12" s="36">
        <f t="shared" si="5"/>
        <v>41.0412628080864</v>
      </c>
      <c r="Q12" s="35">
        <f t="shared" si="8"/>
        <v>3611</v>
      </c>
    </row>
    <row r="13" spans="1:16" s="44" customFormat="1" ht="12.75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6" ht="13.5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ht="12.75">
      <c r="A15" s="51" t="s">
        <v>16</v>
      </c>
    </row>
    <row r="16" spans="1:15" ht="12.75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ht="12.75">
      <c r="A17" s="54"/>
    </row>
  </sheetData>
  <sheetProtection/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13.12.2010&amp;RLudwigshafen</oddHeader>
    <oddFooter>&amp;R&amp;10Tabelle 41.2 mw</oddFooter>
  </headerFooter>
  <legacyDrawing r:id="rId2"/>
  <oleObjects>
    <oleObject progId="Word.Document.8" shapeId="735795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2:Q17"/>
  <sheetViews>
    <sheetView zoomScaleSheetLayoutView="100" zoomScalePageLayoutView="0" workbookViewId="0" topLeftCell="A1">
      <selection activeCell="A10" sqref="A10"/>
    </sheetView>
  </sheetViews>
  <sheetFormatPr defaultColWidth="11.57421875" defaultRowHeight="15"/>
  <cols>
    <col min="1" max="1" width="1.28515625" style="51" customWidth="1"/>
    <col min="2" max="2" width="26.421875" style="51" customWidth="1"/>
    <col min="3" max="3" width="8.57421875" style="52" customWidth="1"/>
    <col min="4" max="4" width="6.28125" style="52" customWidth="1"/>
    <col min="5" max="5" width="8.57421875" style="48" customWidth="1"/>
    <col min="6" max="6" width="6.28125" style="48" customWidth="1"/>
    <col min="7" max="7" width="8.57421875" style="48" customWidth="1"/>
    <col min="8" max="8" width="8.57421875" style="52" customWidth="1"/>
    <col min="9" max="9" width="6.28125" style="52" customWidth="1"/>
    <col min="10" max="10" width="8.57421875" style="48" customWidth="1"/>
    <col min="11" max="11" width="6.28125" style="48" customWidth="1"/>
    <col min="12" max="12" width="8.57421875" style="48" customWidth="1"/>
    <col min="13" max="13" width="8.57421875" style="49" customWidth="1"/>
    <col min="14" max="14" width="6.28125" style="49" customWidth="1"/>
    <col min="15" max="15" width="8.57421875" style="4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1286</v>
      </c>
      <c r="D5" s="24">
        <f aca="true" t="shared" si="0" ref="D5:D12">IF(C5+E5&lt;&gt;0,100*(C5/(C5+E5)),".")</f>
        <v>59.04499540863177</v>
      </c>
      <c r="E5" s="23">
        <v>892</v>
      </c>
      <c r="F5" s="24">
        <f aca="true" t="shared" si="1" ref="F5:F12">IF(E5+C5&lt;&gt;0,100*(E5/(E5+C5)),".")</f>
        <v>40.95500459136823</v>
      </c>
      <c r="G5" s="25">
        <f>E5+C5</f>
        <v>2178</v>
      </c>
      <c r="H5" s="23">
        <v>172</v>
      </c>
      <c r="I5" s="24">
        <f aca="true" t="shared" si="2" ref="I5:I12">IF(H5+J5&lt;&gt;0,100*(H5/(H5+J5)),".")</f>
        <v>44.90861618798956</v>
      </c>
      <c r="J5" s="23">
        <v>211</v>
      </c>
      <c r="K5" s="24">
        <f aca="true" t="shared" si="3" ref="K5:K12">IF(J5+H5&lt;&gt;0,100*(J5/(J5+H5)),".")</f>
        <v>55.09138381201044</v>
      </c>
      <c r="L5" s="25">
        <f>J5+H5</f>
        <v>383</v>
      </c>
      <c r="M5" s="23">
        <v>1458</v>
      </c>
      <c r="N5" s="24">
        <f aca="true" t="shared" si="4" ref="N5:N12">IF(M5+O5&lt;&gt;0,100*(M5/(M5+O5)),".")</f>
        <v>56.930886372510734</v>
      </c>
      <c r="O5" s="23">
        <v>1103</v>
      </c>
      <c r="P5" s="26">
        <f aca="true" t="shared" si="5" ref="P5:P12">IF(O5+M5&lt;&gt;0,100*(O5/(O5+M5)),".")</f>
        <v>43.069113627489266</v>
      </c>
      <c r="Q5" s="25">
        <f>O5+M5</f>
        <v>2561</v>
      </c>
    </row>
    <row r="6" spans="1:17" ht="15" customHeight="1">
      <c r="A6" s="21"/>
      <c r="B6" s="22" t="s">
        <v>9</v>
      </c>
      <c r="C6" s="23">
        <v>736</v>
      </c>
      <c r="D6" s="24">
        <f t="shared" si="0"/>
        <v>73.74749498997996</v>
      </c>
      <c r="E6" s="23">
        <v>262</v>
      </c>
      <c r="F6" s="24">
        <f t="shared" si="1"/>
        <v>26.252505010020037</v>
      </c>
      <c r="G6" s="25">
        <f>E6+C6</f>
        <v>998</v>
      </c>
      <c r="H6" s="23">
        <v>149</v>
      </c>
      <c r="I6" s="24">
        <f t="shared" si="2"/>
        <v>64.78260869565217</v>
      </c>
      <c r="J6" s="23">
        <v>81</v>
      </c>
      <c r="K6" s="24">
        <f t="shared" si="3"/>
        <v>35.21739130434783</v>
      </c>
      <c r="L6" s="25">
        <f>J6+H6</f>
        <v>230</v>
      </c>
      <c r="M6" s="23">
        <v>885</v>
      </c>
      <c r="N6" s="24">
        <f t="shared" si="4"/>
        <v>72.06840390879479</v>
      </c>
      <c r="O6" s="23">
        <v>343</v>
      </c>
      <c r="P6" s="26">
        <f t="shared" si="5"/>
        <v>27.931596091205215</v>
      </c>
      <c r="Q6" s="25">
        <f>O6+M6</f>
        <v>1228</v>
      </c>
    </row>
    <row r="7" spans="1:17" ht="15" customHeight="1">
      <c r="A7" s="21"/>
      <c r="B7" s="22" t="s">
        <v>10</v>
      </c>
      <c r="C7" s="23">
        <v>41</v>
      </c>
      <c r="D7" s="24">
        <f t="shared" si="0"/>
        <v>33.60655737704918</v>
      </c>
      <c r="E7" s="23">
        <v>81</v>
      </c>
      <c r="F7" s="24">
        <f t="shared" si="1"/>
        <v>66.39344262295081</v>
      </c>
      <c r="G7" s="25">
        <f aca="true" t="shared" si="6" ref="G7:G12">E7+C7</f>
        <v>122</v>
      </c>
      <c r="H7" s="23">
        <v>1</v>
      </c>
      <c r="I7" s="24">
        <f t="shared" si="2"/>
        <v>50</v>
      </c>
      <c r="J7" s="23">
        <v>1</v>
      </c>
      <c r="K7" s="24">
        <f t="shared" si="3"/>
        <v>50</v>
      </c>
      <c r="L7" s="25">
        <f aca="true" t="shared" si="7" ref="L7:L12">J7+H7</f>
        <v>2</v>
      </c>
      <c r="M7" s="23">
        <v>42</v>
      </c>
      <c r="N7" s="24">
        <f t="shared" si="4"/>
        <v>33.87096774193548</v>
      </c>
      <c r="O7" s="23">
        <v>82</v>
      </c>
      <c r="P7" s="26">
        <f t="shared" si="5"/>
        <v>66.12903225806451</v>
      </c>
      <c r="Q7" s="25">
        <f aca="true" t="shared" si="8" ref="Q7:Q12">O7+M7</f>
        <v>124</v>
      </c>
    </row>
    <row r="8" spans="1:17" ht="15" customHeight="1">
      <c r="A8" s="21"/>
      <c r="B8" s="22" t="s">
        <v>11</v>
      </c>
      <c r="C8" s="23">
        <v>66</v>
      </c>
      <c r="D8" s="24">
        <f t="shared" si="0"/>
        <v>81.48148148148148</v>
      </c>
      <c r="E8" s="23">
        <v>15</v>
      </c>
      <c r="F8" s="24">
        <f t="shared" si="1"/>
        <v>18.51851851851852</v>
      </c>
      <c r="G8" s="25">
        <f t="shared" si="6"/>
        <v>81</v>
      </c>
      <c r="H8" s="23">
        <v>25</v>
      </c>
      <c r="I8" s="24">
        <f t="shared" si="2"/>
        <v>73.52941176470588</v>
      </c>
      <c r="J8" s="23">
        <v>9</v>
      </c>
      <c r="K8" s="24">
        <f t="shared" si="3"/>
        <v>26.47058823529412</v>
      </c>
      <c r="L8" s="25">
        <f t="shared" si="7"/>
        <v>34</v>
      </c>
      <c r="M8" s="23">
        <v>91</v>
      </c>
      <c r="N8" s="24">
        <f t="shared" si="4"/>
        <v>79.13043478260869</v>
      </c>
      <c r="O8" s="23">
        <v>24</v>
      </c>
      <c r="P8" s="26">
        <f t="shared" si="5"/>
        <v>20.869565217391305</v>
      </c>
      <c r="Q8" s="25">
        <f t="shared" si="8"/>
        <v>115</v>
      </c>
    </row>
    <row r="9" spans="1:17" ht="15" customHeight="1">
      <c r="A9" s="21"/>
      <c r="B9" s="22" t="s">
        <v>12</v>
      </c>
      <c r="C9" s="23">
        <v>9</v>
      </c>
      <c r="D9" s="24">
        <f t="shared" si="0"/>
        <v>2.735562310030395</v>
      </c>
      <c r="E9" s="23">
        <v>320</v>
      </c>
      <c r="F9" s="24">
        <f t="shared" si="1"/>
        <v>97.26443768996961</v>
      </c>
      <c r="G9" s="25">
        <f t="shared" si="6"/>
        <v>329</v>
      </c>
      <c r="H9" s="23">
        <v>3</v>
      </c>
      <c r="I9" s="24">
        <f t="shared" si="2"/>
        <v>15.789473684210526</v>
      </c>
      <c r="J9" s="23">
        <v>16</v>
      </c>
      <c r="K9" s="24">
        <f t="shared" si="3"/>
        <v>84.21052631578947</v>
      </c>
      <c r="L9" s="25">
        <f t="shared" si="7"/>
        <v>19</v>
      </c>
      <c r="M9" s="23">
        <v>12</v>
      </c>
      <c r="N9" s="24">
        <f t="shared" si="4"/>
        <v>3.4482758620689653</v>
      </c>
      <c r="O9" s="23">
        <v>336</v>
      </c>
      <c r="P9" s="26">
        <f t="shared" si="5"/>
        <v>96.55172413793103</v>
      </c>
      <c r="Q9" s="25">
        <f t="shared" si="8"/>
        <v>348</v>
      </c>
    </row>
    <row r="10" spans="1:17" ht="15" customHeight="1">
      <c r="A10" s="21"/>
      <c r="B10" s="22" t="s">
        <v>13</v>
      </c>
      <c r="C10" s="23">
        <v>1</v>
      </c>
      <c r="D10" s="24">
        <f t="shared" si="0"/>
        <v>3.125</v>
      </c>
      <c r="E10" s="23">
        <v>31</v>
      </c>
      <c r="F10" s="24">
        <f t="shared" si="1"/>
        <v>96.875</v>
      </c>
      <c r="G10" s="25">
        <f t="shared" si="6"/>
        <v>32</v>
      </c>
      <c r="H10" s="23">
        <v>0</v>
      </c>
      <c r="I10" s="24">
        <f t="shared" si="2"/>
        <v>0</v>
      </c>
      <c r="J10" s="23">
        <v>1</v>
      </c>
      <c r="K10" s="24">
        <f t="shared" si="3"/>
        <v>100</v>
      </c>
      <c r="L10" s="25">
        <f t="shared" si="7"/>
        <v>1</v>
      </c>
      <c r="M10" s="23">
        <v>1</v>
      </c>
      <c r="N10" s="24">
        <f t="shared" si="4"/>
        <v>3.0303030303030303</v>
      </c>
      <c r="O10" s="23">
        <v>32</v>
      </c>
      <c r="P10" s="26">
        <f t="shared" si="5"/>
        <v>96.96969696969697</v>
      </c>
      <c r="Q10" s="25">
        <f t="shared" si="8"/>
        <v>33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>C11+H11</f>
        <v>0</v>
      </c>
      <c r="N11" s="29" t="str">
        <f t="shared" si="4"/>
        <v>.</v>
      </c>
      <c r="O11" s="28">
        <f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2139</v>
      </c>
      <c r="D12" s="34">
        <f t="shared" si="0"/>
        <v>57.19251336898395</v>
      </c>
      <c r="E12" s="33">
        <f>SUM(E5:E11)</f>
        <v>1601</v>
      </c>
      <c r="F12" s="34">
        <f t="shared" si="1"/>
        <v>42.80748663101605</v>
      </c>
      <c r="G12" s="35">
        <f t="shared" si="6"/>
        <v>3740</v>
      </c>
      <c r="H12" s="33">
        <f>SUM(H5:H11)</f>
        <v>350</v>
      </c>
      <c r="I12" s="34">
        <f t="shared" si="2"/>
        <v>52.3168908819133</v>
      </c>
      <c r="J12" s="33">
        <f>SUM(J5:J11)</f>
        <v>319</v>
      </c>
      <c r="K12" s="34">
        <f t="shared" si="3"/>
        <v>47.6831091180867</v>
      </c>
      <c r="L12" s="35">
        <f t="shared" si="7"/>
        <v>669</v>
      </c>
      <c r="M12" s="33">
        <f>SUM(M5:M11)</f>
        <v>2489</v>
      </c>
      <c r="N12" s="34">
        <f t="shared" si="4"/>
        <v>56.452710365162176</v>
      </c>
      <c r="O12" s="33">
        <f>SUM(O5:O11)</f>
        <v>1920</v>
      </c>
      <c r="P12" s="36">
        <f t="shared" si="5"/>
        <v>43.54728963483783</v>
      </c>
      <c r="Q12" s="35">
        <f t="shared" si="8"/>
        <v>4409</v>
      </c>
    </row>
    <row r="13" spans="1:16" s="44" customFormat="1" ht="12.75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6" ht="13.5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ht="12.75">
      <c r="A15" s="51" t="s">
        <v>16</v>
      </c>
    </row>
    <row r="16" spans="1:15" ht="12.75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ht="12.75">
      <c r="A17" s="54"/>
    </row>
  </sheetData>
  <sheetProtection/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13.12.2010&amp;RMainz</oddHeader>
    <oddFooter>&amp;R&amp;10Tabelle 41.2 mw</oddFooter>
  </headerFooter>
  <legacyDrawing r:id="rId2"/>
  <oleObjects>
    <oleObject progId="Word.Document.8" shapeId="735794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2:Q17"/>
  <sheetViews>
    <sheetView zoomScaleSheetLayoutView="100" zoomScalePageLayoutView="0" workbookViewId="0" topLeftCell="A1">
      <selection activeCell="A10" sqref="A10"/>
    </sheetView>
  </sheetViews>
  <sheetFormatPr defaultColWidth="11.57421875" defaultRowHeight="15"/>
  <cols>
    <col min="1" max="1" width="1.28515625" style="51" customWidth="1"/>
    <col min="2" max="2" width="26.421875" style="51" customWidth="1"/>
    <col min="3" max="3" width="8.57421875" style="52" customWidth="1"/>
    <col min="4" max="4" width="6.28125" style="52" customWidth="1"/>
    <col min="5" max="5" width="8.57421875" style="48" customWidth="1"/>
    <col min="6" max="6" width="6.28125" style="48" customWidth="1"/>
    <col min="7" max="7" width="8.57421875" style="48" customWidth="1"/>
    <col min="8" max="8" width="8.57421875" style="52" customWidth="1"/>
    <col min="9" max="9" width="6.28125" style="52" customWidth="1"/>
    <col min="10" max="10" width="8.57421875" style="48" customWidth="1"/>
    <col min="11" max="11" width="6.28125" style="48" customWidth="1"/>
    <col min="12" max="12" width="8.57421875" style="48" customWidth="1"/>
    <col min="13" max="13" width="8.57421875" style="49" customWidth="1"/>
    <col min="14" max="14" width="6.28125" style="49" customWidth="1"/>
    <col min="15" max="15" width="8.57421875" style="4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447</v>
      </c>
      <c r="D5" s="24">
        <f aca="true" t="shared" si="0" ref="D5:D12">IF(C5+E5&lt;&gt;0,100*(C5/(C5+E5)),".")</f>
        <v>58.43137254901961</v>
      </c>
      <c r="E5" s="23">
        <v>318</v>
      </c>
      <c r="F5" s="24">
        <f aca="true" t="shared" si="1" ref="F5:F12">IF(E5+C5&lt;&gt;0,100*(E5/(E5+C5)),".")</f>
        <v>41.568627450980394</v>
      </c>
      <c r="G5" s="25">
        <f>E5+C5</f>
        <v>765</v>
      </c>
      <c r="H5" s="23">
        <v>71</v>
      </c>
      <c r="I5" s="24">
        <f aca="true" t="shared" si="2" ref="I5:I12">IF(H5+J5&lt;&gt;0,100*(H5/(H5+J5)),".")</f>
        <v>45.806451612903224</v>
      </c>
      <c r="J5" s="23">
        <v>84</v>
      </c>
      <c r="K5" s="24">
        <f aca="true" t="shared" si="3" ref="K5:K12">IF(J5+H5&lt;&gt;0,100*(J5/(J5+H5)),".")</f>
        <v>54.19354838709678</v>
      </c>
      <c r="L5" s="25">
        <f>J5+H5</f>
        <v>155</v>
      </c>
      <c r="M5" s="23">
        <v>518</v>
      </c>
      <c r="N5" s="24">
        <f aca="true" t="shared" si="4" ref="N5:N12">IF(M5+O5&lt;&gt;0,100*(M5/(M5+O5)),".")</f>
        <v>56.30434782608695</v>
      </c>
      <c r="O5" s="23">
        <v>402</v>
      </c>
      <c r="P5" s="26">
        <f aca="true" t="shared" si="5" ref="P5:P12">IF(O5+M5&lt;&gt;0,100*(O5/(O5+M5)),".")</f>
        <v>43.69565217391304</v>
      </c>
      <c r="Q5" s="25">
        <f>O5+M5</f>
        <v>920</v>
      </c>
    </row>
    <row r="6" spans="1:17" ht="15" customHeight="1">
      <c r="A6" s="21"/>
      <c r="B6" s="22" t="s">
        <v>9</v>
      </c>
      <c r="C6" s="23">
        <v>368</v>
      </c>
      <c r="D6" s="24">
        <f t="shared" si="0"/>
        <v>74.64503042596348</v>
      </c>
      <c r="E6" s="23">
        <v>125</v>
      </c>
      <c r="F6" s="24">
        <f t="shared" si="1"/>
        <v>25.354969574036513</v>
      </c>
      <c r="G6" s="25">
        <f>E6+C6</f>
        <v>493</v>
      </c>
      <c r="H6" s="23">
        <v>116</v>
      </c>
      <c r="I6" s="24">
        <f t="shared" si="2"/>
        <v>68.63905325443787</v>
      </c>
      <c r="J6" s="23">
        <v>53</v>
      </c>
      <c r="K6" s="24">
        <f t="shared" si="3"/>
        <v>31.360946745562128</v>
      </c>
      <c r="L6" s="25">
        <f>J6+H6</f>
        <v>169</v>
      </c>
      <c r="M6" s="23">
        <v>484</v>
      </c>
      <c r="N6" s="24">
        <f t="shared" si="4"/>
        <v>73.1117824773414</v>
      </c>
      <c r="O6" s="23">
        <v>178</v>
      </c>
      <c r="P6" s="26">
        <f t="shared" si="5"/>
        <v>26.888217522658607</v>
      </c>
      <c r="Q6" s="25">
        <f>O6+M6</f>
        <v>662</v>
      </c>
    </row>
    <row r="7" spans="1:17" ht="15" customHeight="1">
      <c r="A7" s="21"/>
      <c r="B7" s="22" t="s">
        <v>10</v>
      </c>
      <c r="C7" s="23">
        <v>16</v>
      </c>
      <c r="D7" s="24">
        <f t="shared" si="0"/>
        <v>48.484848484848484</v>
      </c>
      <c r="E7" s="23">
        <v>17</v>
      </c>
      <c r="F7" s="24">
        <f t="shared" si="1"/>
        <v>51.515151515151516</v>
      </c>
      <c r="G7" s="25">
        <f aca="true" t="shared" si="6" ref="G7:G12">E7+C7</f>
        <v>33</v>
      </c>
      <c r="H7" s="23">
        <v>1</v>
      </c>
      <c r="I7" s="24">
        <f t="shared" si="2"/>
        <v>100</v>
      </c>
      <c r="J7" s="23">
        <v>0</v>
      </c>
      <c r="K7" s="24">
        <f t="shared" si="3"/>
        <v>0</v>
      </c>
      <c r="L7" s="25">
        <f aca="true" t="shared" si="7" ref="L7:L12">J7+H7</f>
        <v>1</v>
      </c>
      <c r="M7" s="23">
        <v>17</v>
      </c>
      <c r="N7" s="24">
        <f t="shared" si="4"/>
        <v>50</v>
      </c>
      <c r="O7" s="23">
        <v>17</v>
      </c>
      <c r="P7" s="26">
        <f t="shared" si="5"/>
        <v>50</v>
      </c>
      <c r="Q7" s="25">
        <f aca="true" t="shared" si="8" ref="Q7:Q12">O7+M7</f>
        <v>34</v>
      </c>
    </row>
    <row r="8" spans="1:17" ht="15" customHeight="1">
      <c r="A8" s="21"/>
      <c r="B8" s="22" t="s">
        <v>11</v>
      </c>
      <c r="C8" s="23">
        <v>39</v>
      </c>
      <c r="D8" s="24">
        <f t="shared" si="0"/>
        <v>90.69767441860465</v>
      </c>
      <c r="E8" s="23">
        <v>4</v>
      </c>
      <c r="F8" s="24">
        <f t="shared" si="1"/>
        <v>9.30232558139535</v>
      </c>
      <c r="G8" s="25">
        <f t="shared" si="6"/>
        <v>43</v>
      </c>
      <c r="H8" s="23">
        <v>10</v>
      </c>
      <c r="I8" s="24">
        <f t="shared" si="2"/>
        <v>55.55555555555556</v>
      </c>
      <c r="J8" s="23">
        <v>8</v>
      </c>
      <c r="K8" s="24">
        <f t="shared" si="3"/>
        <v>44.44444444444444</v>
      </c>
      <c r="L8" s="25">
        <f t="shared" si="7"/>
        <v>18</v>
      </c>
      <c r="M8" s="23">
        <v>49</v>
      </c>
      <c r="N8" s="24">
        <f t="shared" si="4"/>
        <v>80.32786885245902</v>
      </c>
      <c r="O8" s="23">
        <v>12</v>
      </c>
      <c r="P8" s="26">
        <f t="shared" si="5"/>
        <v>19.672131147540984</v>
      </c>
      <c r="Q8" s="25">
        <f t="shared" si="8"/>
        <v>61</v>
      </c>
    </row>
    <row r="9" spans="1:17" ht="15" customHeight="1">
      <c r="A9" s="21"/>
      <c r="B9" s="22" t="s">
        <v>12</v>
      </c>
      <c r="C9" s="23">
        <v>2</v>
      </c>
      <c r="D9" s="24">
        <f t="shared" si="0"/>
        <v>1.4705882352941175</v>
      </c>
      <c r="E9" s="23">
        <v>134</v>
      </c>
      <c r="F9" s="24">
        <f t="shared" si="1"/>
        <v>98.52941176470588</v>
      </c>
      <c r="G9" s="25">
        <f t="shared" si="6"/>
        <v>136</v>
      </c>
      <c r="H9" s="23">
        <v>2</v>
      </c>
      <c r="I9" s="24">
        <f t="shared" si="2"/>
        <v>28.57142857142857</v>
      </c>
      <c r="J9" s="23">
        <v>5</v>
      </c>
      <c r="K9" s="24">
        <f t="shared" si="3"/>
        <v>71.42857142857143</v>
      </c>
      <c r="L9" s="25">
        <f t="shared" si="7"/>
        <v>7</v>
      </c>
      <c r="M9" s="23">
        <v>4</v>
      </c>
      <c r="N9" s="24">
        <f t="shared" si="4"/>
        <v>2.797202797202797</v>
      </c>
      <c r="O9" s="23">
        <v>139</v>
      </c>
      <c r="P9" s="26">
        <f t="shared" si="5"/>
        <v>97.2027972027972</v>
      </c>
      <c r="Q9" s="25">
        <f t="shared" si="8"/>
        <v>143</v>
      </c>
    </row>
    <row r="10" spans="1:17" ht="15" customHeight="1">
      <c r="A10" s="21"/>
      <c r="B10" s="22" t="s">
        <v>13</v>
      </c>
      <c r="C10" s="23">
        <v>1</v>
      </c>
      <c r="D10" s="24">
        <f t="shared" si="0"/>
        <v>11.11111111111111</v>
      </c>
      <c r="E10" s="23">
        <v>8</v>
      </c>
      <c r="F10" s="24">
        <f t="shared" si="1"/>
        <v>88.88888888888889</v>
      </c>
      <c r="G10" s="25">
        <f t="shared" si="6"/>
        <v>9</v>
      </c>
      <c r="H10" s="23">
        <v>0</v>
      </c>
      <c r="I10" s="24" t="str">
        <f t="shared" si="2"/>
        <v>.</v>
      </c>
      <c r="J10" s="23">
        <v>0</v>
      </c>
      <c r="K10" s="24" t="str">
        <f t="shared" si="3"/>
        <v>.</v>
      </c>
      <c r="L10" s="25">
        <f t="shared" si="7"/>
        <v>0</v>
      </c>
      <c r="M10" s="23">
        <v>1</v>
      </c>
      <c r="N10" s="24">
        <f t="shared" si="4"/>
        <v>11.11111111111111</v>
      </c>
      <c r="O10" s="23">
        <v>8</v>
      </c>
      <c r="P10" s="26">
        <f t="shared" si="5"/>
        <v>88.88888888888889</v>
      </c>
      <c r="Q10" s="25">
        <f t="shared" si="8"/>
        <v>9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>C11+H11</f>
        <v>0</v>
      </c>
      <c r="N11" s="29" t="str">
        <f t="shared" si="4"/>
        <v>.</v>
      </c>
      <c r="O11" s="28">
        <f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873</v>
      </c>
      <c r="D12" s="34">
        <f t="shared" si="0"/>
        <v>59.02636916835699</v>
      </c>
      <c r="E12" s="33">
        <f>SUM(E5:E11)</f>
        <v>606</v>
      </c>
      <c r="F12" s="34">
        <f t="shared" si="1"/>
        <v>40.97363083164301</v>
      </c>
      <c r="G12" s="35">
        <f t="shared" si="6"/>
        <v>1479</v>
      </c>
      <c r="H12" s="33">
        <f>SUM(H5:H11)</f>
        <v>200</v>
      </c>
      <c r="I12" s="34">
        <f t="shared" si="2"/>
        <v>57.14285714285714</v>
      </c>
      <c r="J12" s="33">
        <f>SUM(J5:J11)</f>
        <v>150</v>
      </c>
      <c r="K12" s="34">
        <f t="shared" si="3"/>
        <v>42.857142857142854</v>
      </c>
      <c r="L12" s="35">
        <f t="shared" si="7"/>
        <v>350</v>
      </c>
      <c r="M12" s="33">
        <f>SUM(M5:M11)</f>
        <v>1073</v>
      </c>
      <c r="N12" s="34">
        <f t="shared" si="4"/>
        <v>58.66593767085839</v>
      </c>
      <c r="O12" s="33">
        <f>SUM(O5:O11)</f>
        <v>756</v>
      </c>
      <c r="P12" s="36">
        <f t="shared" si="5"/>
        <v>41.33406232914161</v>
      </c>
      <c r="Q12" s="35">
        <f t="shared" si="8"/>
        <v>1829</v>
      </c>
    </row>
    <row r="13" spans="1:16" s="44" customFormat="1" ht="12.75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6" ht="13.5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ht="12.75">
      <c r="A15" s="51" t="s">
        <v>16</v>
      </c>
    </row>
    <row r="16" spans="1:15" ht="12.75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ht="12.75">
      <c r="A17" s="54"/>
    </row>
  </sheetData>
  <sheetProtection/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13.12.2010&amp;RMayen</oddHeader>
    <oddFooter>&amp;R&amp;10Tabelle 41.2 mw</oddFooter>
  </headerFooter>
  <legacyDrawing r:id="rId2"/>
  <oleObjects>
    <oleObject progId="Word.Document.8" shapeId="735793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2:Q17"/>
  <sheetViews>
    <sheetView zoomScaleSheetLayoutView="100" zoomScalePageLayoutView="0" workbookViewId="0" topLeftCell="A1">
      <selection activeCell="A10" sqref="A10"/>
    </sheetView>
  </sheetViews>
  <sheetFormatPr defaultColWidth="11.57421875" defaultRowHeight="15"/>
  <cols>
    <col min="1" max="1" width="1.28515625" style="51" customWidth="1"/>
    <col min="2" max="2" width="26.421875" style="51" customWidth="1"/>
    <col min="3" max="3" width="8.57421875" style="52" customWidth="1"/>
    <col min="4" max="4" width="6.28125" style="52" customWidth="1"/>
    <col min="5" max="5" width="8.57421875" style="48" customWidth="1"/>
    <col min="6" max="6" width="6.28125" style="48" customWidth="1"/>
    <col min="7" max="7" width="8.57421875" style="48" customWidth="1"/>
    <col min="8" max="8" width="8.57421875" style="52" customWidth="1"/>
    <col min="9" max="9" width="6.28125" style="52" customWidth="1"/>
    <col min="10" max="10" width="8.57421875" style="48" customWidth="1"/>
    <col min="11" max="11" width="6.28125" style="48" customWidth="1"/>
    <col min="12" max="12" width="8.57421875" style="48" customWidth="1"/>
    <col min="13" max="13" width="8.57421875" style="49" customWidth="1"/>
    <col min="14" max="14" width="6.28125" style="49" customWidth="1"/>
    <col min="15" max="15" width="8.57421875" style="4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592</v>
      </c>
      <c r="D5" s="24">
        <f aca="true" t="shared" si="0" ref="D5:D12">IF(C5+E5&lt;&gt;0,100*(C5/(C5+E5)),".")</f>
        <v>60.469867211440246</v>
      </c>
      <c r="E5" s="23">
        <v>387</v>
      </c>
      <c r="F5" s="24">
        <f aca="true" t="shared" si="1" ref="F5:F12">IF(E5+C5&lt;&gt;0,100*(E5/(E5+C5)),".")</f>
        <v>39.530132788559754</v>
      </c>
      <c r="G5" s="25">
        <f>E5+C5</f>
        <v>979</v>
      </c>
      <c r="H5" s="23">
        <v>76</v>
      </c>
      <c r="I5" s="24">
        <f aca="true" t="shared" si="2" ref="I5:I12">IF(H5+J5&lt;&gt;0,100*(H5/(H5+J5)),".")</f>
        <v>43.93063583815029</v>
      </c>
      <c r="J5" s="23">
        <v>97</v>
      </c>
      <c r="K5" s="24">
        <f aca="true" t="shared" si="3" ref="K5:K12">IF(J5+H5&lt;&gt;0,100*(J5/(J5+H5)),".")</f>
        <v>56.06936416184971</v>
      </c>
      <c r="L5" s="25">
        <f>J5+H5</f>
        <v>173</v>
      </c>
      <c r="M5" s="23">
        <v>668</v>
      </c>
      <c r="N5" s="24">
        <f aca="true" t="shared" si="4" ref="N5:N12">IF(M5+O5&lt;&gt;0,100*(M5/(M5+O5)),".")</f>
        <v>57.986111111111114</v>
      </c>
      <c r="O5" s="23">
        <v>484</v>
      </c>
      <c r="P5" s="26">
        <f aca="true" t="shared" si="5" ref="P5:P12">IF(O5+M5&lt;&gt;0,100*(O5/(O5+M5)),".")</f>
        <v>42.01388888888889</v>
      </c>
      <c r="Q5" s="25">
        <f>O5+M5</f>
        <v>1152</v>
      </c>
    </row>
    <row r="6" spans="1:17" ht="15" customHeight="1">
      <c r="A6" s="21"/>
      <c r="B6" s="22" t="s">
        <v>9</v>
      </c>
      <c r="C6" s="23">
        <v>483</v>
      </c>
      <c r="D6" s="24">
        <f t="shared" si="0"/>
        <v>79.57166392092257</v>
      </c>
      <c r="E6" s="23">
        <v>124</v>
      </c>
      <c r="F6" s="24">
        <f t="shared" si="1"/>
        <v>20.42833607907743</v>
      </c>
      <c r="G6" s="25">
        <f>E6+C6</f>
        <v>607</v>
      </c>
      <c r="H6" s="23">
        <v>140</v>
      </c>
      <c r="I6" s="24">
        <f t="shared" si="2"/>
        <v>69.3069306930693</v>
      </c>
      <c r="J6" s="23">
        <v>62</v>
      </c>
      <c r="K6" s="24">
        <f t="shared" si="3"/>
        <v>30.693069306930692</v>
      </c>
      <c r="L6" s="25">
        <f>J6+H6</f>
        <v>202</v>
      </c>
      <c r="M6" s="23">
        <v>623</v>
      </c>
      <c r="N6" s="24">
        <f t="shared" si="4"/>
        <v>77.00865265760197</v>
      </c>
      <c r="O6" s="23">
        <v>186</v>
      </c>
      <c r="P6" s="26">
        <f t="shared" si="5"/>
        <v>22.991347342398022</v>
      </c>
      <c r="Q6" s="25">
        <f>O6+M6</f>
        <v>809</v>
      </c>
    </row>
    <row r="7" spans="1:17" ht="15" customHeight="1">
      <c r="A7" s="21"/>
      <c r="B7" s="22" t="s">
        <v>10</v>
      </c>
      <c r="C7" s="23">
        <v>18</v>
      </c>
      <c r="D7" s="24">
        <f t="shared" si="0"/>
        <v>43.90243902439025</v>
      </c>
      <c r="E7" s="23">
        <v>23</v>
      </c>
      <c r="F7" s="24">
        <f t="shared" si="1"/>
        <v>56.09756097560976</v>
      </c>
      <c r="G7" s="25">
        <f aca="true" t="shared" si="6" ref="G7:G12">E7+C7</f>
        <v>41</v>
      </c>
      <c r="H7" s="23">
        <v>0</v>
      </c>
      <c r="I7" s="24" t="str">
        <f t="shared" si="2"/>
        <v>.</v>
      </c>
      <c r="J7" s="23">
        <v>0</v>
      </c>
      <c r="K7" s="24" t="str">
        <f t="shared" si="3"/>
        <v>.</v>
      </c>
      <c r="L7" s="25">
        <f aca="true" t="shared" si="7" ref="L7:L12">J7+H7</f>
        <v>0</v>
      </c>
      <c r="M7" s="23">
        <v>18</v>
      </c>
      <c r="N7" s="24">
        <f t="shared" si="4"/>
        <v>43.90243902439025</v>
      </c>
      <c r="O7" s="23">
        <v>23</v>
      </c>
      <c r="P7" s="26">
        <f t="shared" si="5"/>
        <v>56.09756097560976</v>
      </c>
      <c r="Q7" s="25">
        <f aca="true" t="shared" si="8" ref="Q7:Q12">O7+M7</f>
        <v>41</v>
      </c>
    </row>
    <row r="8" spans="1:17" ht="15" customHeight="1">
      <c r="A8" s="21"/>
      <c r="B8" s="22" t="s">
        <v>11</v>
      </c>
      <c r="C8" s="23">
        <v>31</v>
      </c>
      <c r="D8" s="24">
        <f t="shared" si="0"/>
        <v>88.57142857142857</v>
      </c>
      <c r="E8" s="23">
        <v>4</v>
      </c>
      <c r="F8" s="24">
        <f t="shared" si="1"/>
        <v>11.428571428571429</v>
      </c>
      <c r="G8" s="25">
        <f t="shared" si="6"/>
        <v>35</v>
      </c>
      <c r="H8" s="23">
        <v>5</v>
      </c>
      <c r="I8" s="24">
        <f t="shared" si="2"/>
        <v>71.42857142857143</v>
      </c>
      <c r="J8" s="23">
        <v>2</v>
      </c>
      <c r="K8" s="24">
        <f t="shared" si="3"/>
        <v>28.57142857142857</v>
      </c>
      <c r="L8" s="25">
        <f t="shared" si="7"/>
        <v>7</v>
      </c>
      <c r="M8" s="23">
        <v>36</v>
      </c>
      <c r="N8" s="24">
        <f t="shared" si="4"/>
        <v>85.71428571428571</v>
      </c>
      <c r="O8" s="23">
        <v>6</v>
      </c>
      <c r="P8" s="26">
        <f t="shared" si="5"/>
        <v>14.285714285714285</v>
      </c>
      <c r="Q8" s="25">
        <f t="shared" si="8"/>
        <v>42</v>
      </c>
    </row>
    <row r="9" spans="1:17" ht="15" customHeight="1">
      <c r="A9" s="21"/>
      <c r="B9" s="22" t="s">
        <v>12</v>
      </c>
      <c r="C9" s="23">
        <v>11</v>
      </c>
      <c r="D9" s="24">
        <f t="shared" si="0"/>
        <v>8.270676691729323</v>
      </c>
      <c r="E9" s="23">
        <v>122</v>
      </c>
      <c r="F9" s="24">
        <f t="shared" si="1"/>
        <v>91.72932330827066</v>
      </c>
      <c r="G9" s="25">
        <f t="shared" si="6"/>
        <v>133</v>
      </c>
      <c r="H9" s="23">
        <v>1</v>
      </c>
      <c r="I9" s="24">
        <f t="shared" si="2"/>
        <v>8.333333333333332</v>
      </c>
      <c r="J9" s="23">
        <v>11</v>
      </c>
      <c r="K9" s="24">
        <f t="shared" si="3"/>
        <v>91.66666666666666</v>
      </c>
      <c r="L9" s="25">
        <f t="shared" si="7"/>
        <v>12</v>
      </c>
      <c r="M9" s="23">
        <v>12</v>
      </c>
      <c r="N9" s="24">
        <f t="shared" si="4"/>
        <v>8.275862068965518</v>
      </c>
      <c r="O9" s="23">
        <v>133</v>
      </c>
      <c r="P9" s="26">
        <f t="shared" si="5"/>
        <v>91.72413793103448</v>
      </c>
      <c r="Q9" s="25">
        <f t="shared" si="8"/>
        <v>145</v>
      </c>
    </row>
    <row r="10" spans="1:17" ht="15" customHeight="1">
      <c r="A10" s="21"/>
      <c r="B10" s="22" t="s">
        <v>13</v>
      </c>
      <c r="C10" s="23">
        <v>2</v>
      </c>
      <c r="D10" s="24">
        <f t="shared" si="0"/>
        <v>11.76470588235294</v>
      </c>
      <c r="E10" s="23">
        <v>15</v>
      </c>
      <c r="F10" s="24">
        <f t="shared" si="1"/>
        <v>88.23529411764706</v>
      </c>
      <c r="G10" s="25">
        <f t="shared" si="6"/>
        <v>17</v>
      </c>
      <c r="H10" s="23">
        <v>0</v>
      </c>
      <c r="I10" s="24">
        <f t="shared" si="2"/>
        <v>0</v>
      </c>
      <c r="J10" s="23">
        <v>4</v>
      </c>
      <c r="K10" s="24">
        <f t="shared" si="3"/>
        <v>100</v>
      </c>
      <c r="L10" s="25">
        <f t="shared" si="7"/>
        <v>4</v>
      </c>
      <c r="M10" s="23">
        <v>2</v>
      </c>
      <c r="N10" s="24">
        <f t="shared" si="4"/>
        <v>9.523809523809524</v>
      </c>
      <c r="O10" s="23">
        <v>19</v>
      </c>
      <c r="P10" s="26">
        <f t="shared" si="5"/>
        <v>90.47619047619048</v>
      </c>
      <c r="Q10" s="25">
        <f t="shared" si="8"/>
        <v>21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>C11+H11</f>
        <v>0</v>
      </c>
      <c r="N11" s="29" t="str">
        <f t="shared" si="4"/>
        <v>.</v>
      </c>
      <c r="O11" s="28">
        <f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1137</v>
      </c>
      <c r="D12" s="34">
        <f t="shared" si="0"/>
        <v>62.748344370860934</v>
      </c>
      <c r="E12" s="33">
        <f>SUM(E5:E11)</f>
        <v>675</v>
      </c>
      <c r="F12" s="34">
        <f t="shared" si="1"/>
        <v>37.25165562913907</v>
      </c>
      <c r="G12" s="35">
        <f t="shared" si="6"/>
        <v>1812</v>
      </c>
      <c r="H12" s="33">
        <f>SUM(H5:H11)</f>
        <v>222</v>
      </c>
      <c r="I12" s="34">
        <f t="shared" si="2"/>
        <v>55.778894472361806</v>
      </c>
      <c r="J12" s="33">
        <f>SUM(J5:J11)</f>
        <v>176</v>
      </c>
      <c r="K12" s="34">
        <f t="shared" si="3"/>
        <v>44.221105527638194</v>
      </c>
      <c r="L12" s="35">
        <f t="shared" si="7"/>
        <v>398</v>
      </c>
      <c r="M12" s="33">
        <f>SUM(M5:M11)</f>
        <v>1359</v>
      </c>
      <c r="N12" s="34">
        <f t="shared" si="4"/>
        <v>61.49321266968326</v>
      </c>
      <c r="O12" s="33">
        <f>SUM(O5:O11)</f>
        <v>851</v>
      </c>
      <c r="P12" s="36">
        <f t="shared" si="5"/>
        <v>38.50678733031675</v>
      </c>
      <c r="Q12" s="35">
        <f t="shared" si="8"/>
        <v>2210</v>
      </c>
    </row>
    <row r="13" spans="1:16" s="44" customFormat="1" ht="12.75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6" ht="13.5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ht="12.75">
      <c r="A15" s="51" t="s">
        <v>16</v>
      </c>
    </row>
    <row r="16" spans="1:15" ht="12.75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ht="12.75">
      <c r="A17" s="54"/>
    </row>
  </sheetData>
  <sheetProtection/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13.12.2010&amp;RMontabaur</oddHeader>
    <oddFooter>&amp;R&amp;10Tabelle 41.2 mw</oddFooter>
  </headerFooter>
  <legacyDrawing r:id="rId2"/>
  <oleObjects>
    <oleObject progId="Word.Document.8" shapeId="735792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2:Q17"/>
  <sheetViews>
    <sheetView zoomScaleSheetLayoutView="100" zoomScalePageLayoutView="0" workbookViewId="0" topLeftCell="A1">
      <selection activeCell="A10" sqref="A10"/>
    </sheetView>
  </sheetViews>
  <sheetFormatPr defaultColWidth="11.57421875" defaultRowHeight="15"/>
  <cols>
    <col min="1" max="1" width="1.28515625" style="51" customWidth="1"/>
    <col min="2" max="2" width="26.421875" style="51" customWidth="1"/>
    <col min="3" max="3" width="8.57421875" style="52" customWidth="1"/>
    <col min="4" max="4" width="6.28125" style="52" customWidth="1"/>
    <col min="5" max="5" width="8.57421875" style="48" customWidth="1"/>
    <col min="6" max="6" width="6.28125" style="48" customWidth="1"/>
    <col min="7" max="7" width="8.57421875" style="48" customWidth="1"/>
    <col min="8" max="8" width="8.57421875" style="52" customWidth="1"/>
    <col min="9" max="9" width="6.28125" style="52" customWidth="1"/>
    <col min="10" max="10" width="8.57421875" style="48" customWidth="1"/>
    <col min="11" max="11" width="6.28125" style="48" customWidth="1"/>
    <col min="12" max="12" width="8.57421875" style="48" customWidth="1"/>
    <col min="13" max="13" width="8.57421875" style="49" customWidth="1"/>
    <col min="14" max="14" width="6.28125" style="49" customWidth="1"/>
    <col min="15" max="15" width="8.57421875" style="4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528</v>
      </c>
      <c r="D5" s="24">
        <f aca="true" t="shared" si="0" ref="D5:D12">IF(C5+E5&lt;&gt;0,100*(C5/(C5+E5)),".")</f>
        <v>57.20476706392199</v>
      </c>
      <c r="E5" s="23">
        <v>395</v>
      </c>
      <c r="F5" s="24">
        <f aca="true" t="shared" si="1" ref="F5:F12">IF(E5+C5&lt;&gt;0,100*(E5/(E5+C5)),".")</f>
        <v>42.79523293607801</v>
      </c>
      <c r="G5" s="25">
        <f>E5+C5</f>
        <v>923</v>
      </c>
      <c r="H5" s="23">
        <v>107</v>
      </c>
      <c r="I5" s="24">
        <f aca="true" t="shared" si="2" ref="I5:I12">IF(H5+J5&lt;&gt;0,100*(H5/(H5+J5)),".")</f>
        <v>50.47169811320755</v>
      </c>
      <c r="J5" s="23">
        <v>105</v>
      </c>
      <c r="K5" s="24">
        <f aca="true" t="shared" si="3" ref="K5:K12">IF(J5+H5&lt;&gt;0,100*(J5/(J5+H5)),".")</f>
        <v>49.528301886792455</v>
      </c>
      <c r="L5" s="25">
        <f>J5+H5</f>
        <v>212</v>
      </c>
      <c r="M5" s="23">
        <v>635</v>
      </c>
      <c r="N5" s="24">
        <f aca="true" t="shared" si="4" ref="N5:N12">IF(M5+O5&lt;&gt;0,100*(M5/(M5+O5)),".")</f>
        <v>55.947136563876654</v>
      </c>
      <c r="O5" s="23">
        <v>500</v>
      </c>
      <c r="P5" s="26">
        <f aca="true" t="shared" si="5" ref="P5:P12">IF(O5+M5&lt;&gt;0,100*(O5/(O5+M5)),".")</f>
        <v>44.052863436123346</v>
      </c>
      <c r="Q5" s="25">
        <f>O5+M5</f>
        <v>1135</v>
      </c>
    </row>
    <row r="6" spans="1:17" ht="15" customHeight="1">
      <c r="A6" s="21"/>
      <c r="B6" s="22" t="s">
        <v>9</v>
      </c>
      <c r="C6" s="23">
        <v>418</v>
      </c>
      <c r="D6" s="24">
        <f t="shared" si="0"/>
        <v>79.01701323251417</v>
      </c>
      <c r="E6" s="23">
        <v>111</v>
      </c>
      <c r="F6" s="24">
        <f t="shared" si="1"/>
        <v>20.982986767485823</v>
      </c>
      <c r="G6" s="25">
        <f>E6+C6</f>
        <v>529</v>
      </c>
      <c r="H6" s="23">
        <v>102</v>
      </c>
      <c r="I6" s="24">
        <f t="shared" si="2"/>
        <v>80.95238095238095</v>
      </c>
      <c r="J6" s="23">
        <v>24</v>
      </c>
      <c r="K6" s="24">
        <f t="shared" si="3"/>
        <v>19.047619047619047</v>
      </c>
      <c r="L6" s="25">
        <f>J6+H6</f>
        <v>126</v>
      </c>
      <c r="M6" s="23">
        <v>520</v>
      </c>
      <c r="N6" s="24">
        <f t="shared" si="4"/>
        <v>79.38931297709924</v>
      </c>
      <c r="O6" s="23">
        <v>135</v>
      </c>
      <c r="P6" s="26">
        <f t="shared" si="5"/>
        <v>20.610687022900763</v>
      </c>
      <c r="Q6" s="25">
        <f>O6+M6</f>
        <v>655</v>
      </c>
    </row>
    <row r="7" spans="1:17" ht="15" customHeight="1">
      <c r="A7" s="21"/>
      <c r="B7" s="22" t="s">
        <v>10</v>
      </c>
      <c r="C7" s="23">
        <v>17</v>
      </c>
      <c r="D7" s="24">
        <f t="shared" si="0"/>
        <v>39.53488372093023</v>
      </c>
      <c r="E7" s="23">
        <v>26</v>
      </c>
      <c r="F7" s="24">
        <f t="shared" si="1"/>
        <v>60.46511627906976</v>
      </c>
      <c r="G7" s="25">
        <f aca="true" t="shared" si="6" ref="G7:G12">E7+C7</f>
        <v>43</v>
      </c>
      <c r="H7" s="23">
        <v>0</v>
      </c>
      <c r="I7" s="24" t="str">
        <f t="shared" si="2"/>
        <v>.</v>
      </c>
      <c r="J7" s="23">
        <v>0</v>
      </c>
      <c r="K7" s="24" t="str">
        <f t="shared" si="3"/>
        <v>.</v>
      </c>
      <c r="L7" s="25">
        <f aca="true" t="shared" si="7" ref="L7:L12">J7+H7</f>
        <v>0</v>
      </c>
      <c r="M7" s="23">
        <v>17</v>
      </c>
      <c r="N7" s="24">
        <f t="shared" si="4"/>
        <v>39.53488372093023</v>
      </c>
      <c r="O7" s="23">
        <v>26</v>
      </c>
      <c r="P7" s="26">
        <f t="shared" si="5"/>
        <v>60.46511627906976</v>
      </c>
      <c r="Q7" s="25">
        <f aca="true" t="shared" si="8" ref="Q7:Q12">O7+M7</f>
        <v>43</v>
      </c>
    </row>
    <row r="8" spans="1:17" ht="15" customHeight="1">
      <c r="A8" s="21"/>
      <c r="B8" s="22" t="s">
        <v>11</v>
      </c>
      <c r="C8" s="23">
        <v>71</v>
      </c>
      <c r="D8" s="24">
        <f t="shared" si="0"/>
        <v>81.60919540229885</v>
      </c>
      <c r="E8" s="23">
        <v>16</v>
      </c>
      <c r="F8" s="24">
        <f t="shared" si="1"/>
        <v>18.39080459770115</v>
      </c>
      <c r="G8" s="25">
        <f t="shared" si="6"/>
        <v>87</v>
      </c>
      <c r="H8" s="23">
        <v>24</v>
      </c>
      <c r="I8" s="24">
        <f t="shared" si="2"/>
        <v>58.536585365853654</v>
      </c>
      <c r="J8" s="23">
        <v>17</v>
      </c>
      <c r="K8" s="24">
        <f t="shared" si="3"/>
        <v>41.46341463414634</v>
      </c>
      <c r="L8" s="25">
        <f t="shared" si="7"/>
        <v>41</v>
      </c>
      <c r="M8" s="23">
        <v>95</v>
      </c>
      <c r="N8" s="24">
        <f t="shared" si="4"/>
        <v>74.21875</v>
      </c>
      <c r="O8" s="23">
        <v>33</v>
      </c>
      <c r="P8" s="26">
        <f t="shared" si="5"/>
        <v>25.78125</v>
      </c>
      <c r="Q8" s="25">
        <f t="shared" si="8"/>
        <v>128</v>
      </c>
    </row>
    <row r="9" spans="1:17" ht="15" customHeight="1">
      <c r="A9" s="21"/>
      <c r="B9" s="22" t="s">
        <v>12</v>
      </c>
      <c r="C9" s="23">
        <v>5</v>
      </c>
      <c r="D9" s="24">
        <f t="shared" si="0"/>
        <v>3.2467532467532463</v>
      </c>
      <c r="E9" s="23">
        <v>149</v>
      </c>
      <c r="F9" s="24">
        <f t="shared" si="1"/>
        <v>96.75324675324676</v>
      </c>
      <c r="G9" s="25">
        <f t="shared" si="6"/>
        <v>154</v>
      </c>
      <c r="H9" s="23">
        <v>2</v>
      </c>
      <c r="I9" s="24">
        <f t="shared" si="2"/>
        <v>22.22222222222222</v>
      </c>
      <c r="J9" s="23">
        <v>7</v>
      </c>
      <c r="K9" s="24">
        <f t="shared" si="3"/>
        <v>77.77777777777779</v>
      </c>
      <c r="L9" s="25">
        <f t="shared" si="7"/>
        <v>9</v>
      </c>
      <c r="M9" s="23">
        <v>7</v>
      </c>
      <c r="N9" s="24">
        <f t="shared" si="4"/>
        <v>4.294478527607362</v>
      </c>
      <c r="O9" s="23">
        <v>156</v>
      </c>
      <c r="P9" s="26">
        <f t="shared" si="5"/>
        <v>95.70552147239265</v>
      </c>
      <c r="Q9" s="25">
        <f t="shared" si="8"/>
        <v>163</v>
      </c>
    </row>
    <row r="10" spans="1:17" ht="15" customHeight="1">
      <c r="A10" s="21"/>
      <c r="B10" s="22" t="s">
        <v>13</v>
      </c>
      <c r="C10" s="23">
        <v>4</v>
      </c>
      <c r="D10" s="24">
        <f t="shared" si="0"/>
        <v>23.52941176470588</v>
      </c>
      <c r="E10" s="23">
        <v>13</v>
      </c>
      <c r="F10" s="24">
        <f t="shared" si="1"/>
        <v>76.47058823529412</v>
      </c>
      <c r="G10" s="25">
        <f t="shared" si="6"/>
        <v>17</v>
      </c>
      <c r="H10" s="23">
        <v>0</v>
      </c>
      <c r="I10" s="24">
        <f t="shared" si="2"/>
        <v>0</v>
      </c>
      <c r="J10" s="23">
        <v>2</v>
      </c>
      <c r="K10" s="24">
        <f t="shared" si="3"/>
        <v>100</v>
      </c>
      <c r="L10" s="25">
        <f t="shared" si="7"/>
        <v>2</v>
      </c>
      <c r="M10" s="23">
        <v>4</v>
      </c>
      <c r="N10" s="24">
        <f t="shared" si="4"/>
        <v>21.052631578947366</v>
      </c>
      <c r="O10" s="23">
        <v>15</v>
      </c>
      <c r="P10" s="26">
        <f t="shared" si="5"/>
        <v>78.94736842105263</v>
      </c>
      <c r="Q10" s="25">
        <f t="shared" si="8"/>
        <v>19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>C11+H11</f>
        <v>0</v>
      </c>
      <c r="N11" s="29" t="str">
        <f t="shared" si="4"/>
        <v>.</v>
      </c>
      <c r="O11" s="28">
        <f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1043</v>
      </c>
      <c r="D12" s="34">
        <f t="shared" si="0"/>
        <v>59.49800342270394</v>
      </c>
      <c r="E12" s="33">
        <f>SUM(E5:E11)</f>
        <v>710</v>
      </c>
      <c r="F12" s="34">
        <f t="shared" si="1"/>
        <v>40.50199657729606</v>
      </c>
      <c r="G12" s="35">
        <f t="shared" si="6"/>
        <v>1753</v>
      </c>
      <c r="H12" s="33">
        <f>SUM(H5:H11)</f>
        <v>235</v>
      </c>
      <c r="I12" s="34">
        <f t="shared" si="2"/>
        <v>60.256410256410255</v>
      </c>
      <c r="J12" s="33">
        <f>SUM(J5:J11)</f>
        <v>155</v>
      </c>
      <c r="K12" s="34">
        <f t="shared" si="3"/>
        <v>39.743589743589745</v>
      </c>
      <c r="L12" s="35">
        <f t="shared" si="7"/>
        <v>390</v>
      </c>
      <c r="M12" s="33">
        <f>SUM(M5:M11)</f>
        <v>1278</v>
      </c>
      <c r="N12" s="34">
        <f t="shared" si="4"/>
        <v>59.636024265048995</v>
      </c>
      <c r="O12" s="33">
        <f>SUM(O5:O11)</f>
        <v>865</v>
      </c>
      <c r="P12" s="36">
        <f t="shared" si="5"/>
        <v>40.363975734951005</v>
      </c>
      <c r="Q12" s="35">
        <f t="shared" si="8"/>
        <v>2143</v>
      </c>
    </row>
    <row r="13" spans="1:16" s="44" customFormat="1" ht="12.75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6" ht="13.5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ht="12.75">
      <c r="A15" s="51" t="s">
        <v>16</v>
      </c>
    </row>
    <row r="16" spans="1:15" ht="12.75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ht="12.75">
      <c r="A17" s="54"/>
    </row>
  </sheetData>
  <sheetProtection/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13.12.2010&amp;RLandau</oddHeader>
    <oddFooter>&amp;R&amp;10Tabelle 41.2 mw</oddFooter>
  </headerFooter>
  <legacyDrawing r:id="rId2"/>
  <oleObjects>
    <oleObject progId="Word.Document.8" shapeId="735791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2:Q17"/>
  <sheetViews>
    <sheetView zoomScaleSheetLayoutView="100" zoomScalePageLayoutView="0" workbookViewId="0" topLeftCell="A1">
      <selection activeCell="A10" sqref="A10"/>
    </sheetView>
  </sheetViews>
  <sheetFormatPr defaultColWidth="11.57421875" defaultRowHeight="15"/>
  <cols>
    <col min="1" max="1" width="1.28515625" style="51" customWidth="1"/>
    <col min="2" max="2" width="26.421875" style="51" customWidth="1"/>
    <col min="3" max="3" width="8.57421875" style="52" customWidth="1"/>
    <col min="4" max="4" width="6.28125" style="52" customWidth="1"/>
    <col min="5" max="5" width="8.57421875" style="48" customWidth="1"/>
    <col min="6" max="6" width="6.28125" style="48" customWidth="1"/>
    <col min="7" max="7" width="8.57421875" style="48" customWidth="1"/>
    <col min="8" max="8" width="8.57421875" style="52" customWidth="1"/>
    <col min="9" max="9" width="6.28125" style="52" customWidth="1"/>
    <col min="10" max="10" width="8.57421875" style="48" customWidth="1"/>
    <col min="11" max="11" width="6.28125" style="48" customWidth="1"/>
    <col min="12" max="12" width="8.57421875" style="48" customWidth="1"/>
    <col min="13" max="13" width="8.57421875" style="49" customWidth="1"/>
    <col min="14" max="14" width="6.28125" style="49" customWidth="1"/>
    <col min="15" max="15" width="8.57421875" style="4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621</v>
      </c>
      <c r="D5" s="24">
        <f aca="true" t="shared" si="0" ref="D5:D12">IF(C5+E5&lt;&gt;0,100*(C5/(C5+E5)),".")</f>
        <v>61.7296222664016</v>
      </c>
      <c r="E5" s="23">
        <v>385</v>
      </c>
      <c r="F5" s="24">
        <f aca="true" t="shared" si="1" ref="F5:F12">IF(E5+C5&lt;&gt;0,100*(E5/(E5+C5)),".")</f>
        <v>38.27037773359841</v>
      </c>
      <c r="G5" s="25">
        <f>E5+C5</f>
        <v>1006</v>
      </c>
      <c r="H5" s="23">
        <v>123</v>
      </c>
      <c r="I5" s="24">
        <f aca="true" t="shared" si="2" ref="I5:I12">IF(H5+J5&lt;&gt;0,100*(H5/(H5+J5)),".")</f>
        <v>51.24999999999999</v>
      </c>
      <c r="J5" s="23">
        <v>117</v>
      </c>
      <c r="K5" s="24">
        <f aca="true" t="shared" si="3" ref="K5:K12">IF(J5+H5&lt;&gt;0,100*(J5/(J5+H5)),".")</f>
        <v>48.75</v>
      </c>
      <c r="L5" s="25">
        <f>J5+H5</f>
        <v>240</v>
      </c>
      <c r="M5" s="23">
        <v>744</v>
      </c>
      <c r="N5" s="24">
        <f aca="true" t="shared" si="4" ref="N5:N12">IF(M5+O5&lt;&gt;0,100*(M5/(M5+O5)),".")</f>
        <v>59.71107544141252</v>
      </c>
      <c r="O5" s="23">
        <v>502</v>
      </c>
      <c r="P5" s="26">
        <f aca="true" t="shared" si="5" ref="P5:P12">IF(O5+M5&lt;&gt;0,100*(O5/(O5+M5)),".")</f>
        <v>40.28892455858748</v>
      </c>
      <c r="Q5" s="25">
        <f>O5+M5</f>
        <v>1246</v>
      </c>
    </row>
    <row r="6" spans="1:17" ht="15" customHeight="1">
      <c r="A6" s="21"/>
      <c r="B6" s="22" t="s">
        <v>9</v>
      </c>
      <c r="C6" s="23">
        <v>447</v>
      </c>
      <c r="D6" s="24">
        <f t="shared" si="0"/>
        <v>77.46967071057192</v>
      </c>
      <c r="E6" s="23">
        <v>130</v>
      </c>
      <c r="F6" s="24">
        <f t="shared" si="1"/>
        <v>22.530329289428074</v>
      </c>
      <c r="G6" s="25">
        <f>E6+C6</f>
        <v>577</v>
      </c>
      <c r="H6" s="23">
        <v>113</v>
      </c>
      <c r="I6" s="24">
        <f t="shared" si="2"/>
        <v>72.90322580645162</v>
      </c>
      <c r="J6" s="23">
        <v>42</v>
      </c>
      <c r="K6" s="24">
        <f t="shared" si="3"/>
        <v>27.09677419354839</v>
      </c>
      <c r="L6" s="25">
        <f>J6+H6</f>
        <v>155</v>
      </c>
      <c r="M6" s="23">
        <v>560</v>
      </c>
      <c r="N6" s="24">
        <f t="shared" si="4"/>
        <v>76.50273224043715</v>
      </c>
      <c r="O6" s="23">
        <v>172</v>
      </c>
      <c r="P6" s="26">
        <f t="shared" si="5"/>
        <v>23.497267759562842</v>
      </c>
      <c r="Q6" s="25">
        <f>O6+M6</f>
        <v>732</v>
      </c>
    </row>
    <row r="7" spans="1:17" ht="15" customHeight="1">
      <c r="A7" s="21"/>
      <c r="B7" s="22" t="s">
        <v>10</v>
      </c>
      <c r="C7" s="23">
        <v>21</v>
      </c>
      <c r="D7" s="24">
        <f t="shared" si="0"/>
        <v>52.5</v>
      </c>
      <c r="E7" s="23">
        <v>19</v>
      </c>
      <c r="F7" s="24">
        <f t="shared" si="1"/>
        <v>47.5</v>
      </c>
      <c r="G7" s="25">
        <f aca="true" t="shared" si="6" ref="G7:G12">E7+C7</f>
        <v>40</v>
      </c>
      <c r="H7" s="23">
        <v>1</v>
      </c>
      <c r="I7" s="24">
        <f t="shared" si="2"/>
        <v>100</v>
      </c>
      <c r="J7" s="23">
        <v>0</v>
      </c>
      <c r="K7" s="24">
        <f t="shared" si="3"/>
        <v>0</v>
      </c>
      <c r="L7" s="25">
        <f aca="true" t="shared" si="7" ref="L7:L12">J7+H7</f>
        <v>1</v>
      </c>
      <c r="M7" s="23">
        <v>22</v>
      </c>
      <c r="N7" s="24">
        <f t="shared" si="4"/>
        <v>53.65853658536586</v>
      </c>
      <c r="O7" s="23">
        <v>19</v>
      </c>
      <c r="P7" s="26">
        <f t="shared" si="5"/>
        <v>46.34146341463415</v>
      </c>
      <c r="Q7" s="25">
        <f aca="true" t="shared" si="8" ref="Q7:Q12">O7+M7</f>
        <v>41</v>
      </c>
    </row>
    <row r="8" spans="1:17" ht="15" customHeight="1">
      <c r="A8" s="21"/>
      <c r="B8" s="22" t="s">
        <v>11</v>
      </c>
      <c r="C8" s="23">
        <v>49</v>
      </c>
      <c r="D8" s="24">
        <f t="shared" si="0"/>
        <v>81.66666666666667</v>
      </c>
      <c r="E8" s="23">
        <v>11</v>
      </c>
      <c r="F8" s="24">
        <f t="shared" si="1"/>
        <v>18.333333333333332</v>
      </c>
      <c r="G8" s="25">
        <f t="shared" si="6"/>
        <v>60</v>
      </c>
      <c r="H8" s="23">
        <v>3</v>
      </c>
      <c r="I8" s="24">
        <f t="shared" si="2"/>
        <v>60</v>
      </c>
      <c r="J8" s="23">
        <v>2</v>
      </c>
      <c r="K8" s="24">
        <f t="shared" si="3"/>
        <v>40</v>
      </c>
      <c r="L8" s="25">
        <f t="shared" si="7"/>
        <v>5</v>
      </c>
      <c r="M8" s="23">
        <v>52</v>
      </c>
      <c r="N8" s="24">
        <f t="shared" si="4"/>
        <v>80</v>
      </c>
      <c r="O8" s="23">
        <v>13</v>
      </c>
      <c r="P8" s="26">
        <f t="shared" si="5"/>
        <v>20</v>
      </c>
      <c r="Q8" s="25">
        <f t="shared" si="8"/>
        <v>65</v>
      </c>
    </row>
    <row r="9" spans="1:17" ht="15" customHeight="1">
      <c r="A9" s="21"/>
      <c r="B9" s="22" t="s">
        <v>12</v>
      </c>
      <c r="C9" s="23">
        <v>4</v>
      </c>
      <c r="D9" s="24">
        <f t="shared" si="0"/>
        <v>3.508771929824561</v>
      </c>
      <c r="E9" s="23">
        <v>110</v>
      </c>
      <c r="F9" s="24">
        <f t="shared" si="1"/>
        <v>96.49122807017544</v>
      </c>
      <c r="G9" s="25">
        <f t="shared" si="6"/>
        <v>114</v>
      </c>
      <c r="H9" s="23">
        <v>0</v>
      </c>
      <c r="I9" s="24">
        <f t="shared" si="2"/>
        <v>0</v>
      </c>
      <c r="J9" s="23">
        <v>1</v>
      </c>
      <c r="K9" s="24">
        <f t="shared" si="3"/>
        <v>100</v>
      </c>
      <c r="L9" s="25">
        <f t="shared" si="7"/>
        <v>1</v>
      </c>
      <c r="M9" s="23">
        <v>4</v>
      </c>
      <c r="N9" s="24">
        <f t="shared" si="4"/>
        <v>3.4782608695652173</v>
      </c>
      <c r="O9" s="23">
        <v>111</v>
      </c>
      <c r="P9" s="26">
        <f t="shared" si="5"/>
        <v>96.52173913043478</v>
      </c>
      <c r="Q9" s="25">
        <f t="shared" si="8"/>
        <v>115</v>
      </c>
    </row>
    <row r="10" spans="1:17" ht="15" customHeight="1">
      <c r="A10" s="21"/>
      <c r="B10" s="22" t="s">
        <v>13</v>
      </c>
      <c r="C10" s="23">
        <v>3</v>
      </c>
      <c r="D10" s="24">
        <f t="shared" si="0"/>
        <v>10.714285714285714</v>
      </c>
      <c r="E10" s="23">
        <v>25</v>
      </c>
      <c r="F10" s="24">
        <f t="shared" si="1"/>
        <v>89.28571428571429</v>
      </c>
      <c r="G10" s="25">
        <f t="shared" si="6"/>
        <v>28</v>
      </c>
      <c r="H10" s="23">
        <v>0</v>
      </c>
      <c r="I10" s="24">
        <f t="shared" si="2"/>
        <v>0</v>
      </c>
      <c r="J10" s="23">
        <v>4</v>
      </c>
      <c r="K10" s="24">
        <f t="shared" si="3"/>
        <v>100</v>
      </c>
      <c r="L10" s="25">
        <f t="shared" si="7"/>
        <v>4</v>
      </c>
      <c r="M10" s="23">
        <v>3</v>
      </c>
      <c r="N10" s="24">
        <f t="shared" si="4"/>
        <v>9.375</v>
      </c>
      <c r="O10" s="23">
        <v>29</v>
      </c>
      <c r="P10" s="26">
        <f t="shared" si="5"/>
        <v>90.625</v>
      </c>
      <c r="Q10" s="25">
        <f t="shared" si="8"/>
        <v>32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>C11+H11</f>
        <v>0</v>
      </c>
      <c r="N11" s="29" t="str">
        <f t="shared" si="4"/>
        <v>.</v>
      </c>
      <c r="O11" s="28">
        <f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1145</v>
      </c>
      <c r="D12" s="34">
        <f t="shared" si="0"/>
        <v>62.73972602739726</v>
      </c>
      <c r="E12" s="33">
        <f>SUM(E5:E11)</f>
        <v>680</v>
      </c>
      <c r="F12" s="34">
        <f t="shared" si="1"/>
        <v>37.26027397260274</v>
      </c>
      <c r="G12" s="35">
        <f t="shared" si="6"/>
        <v>1825</v>
      </c>
      <c r="H12" s="33">
        <f>SUM(H5:H11)</f>
        <v>240</v>
      </c>
      <c r="I12" s="34">
        <f t="shared" si="2"/>
        <v>59.11330049261084</v>
      </c>
      <c r="J12" s="33">
        <f>SUM(J5:J11)</f>
        <v>166</v>
      </c>
      <c r="K12" s="34">
        <f t="shared" si="3"/>
        <v>40.88669950738916</v>
      </c>
      <c r="L12" s="35">
        <f t="shared" si="7"/>
        <v>406</v>
      </c>
      <c r="M12" s="33">
        <f>SUM(M5:M11)</f>
        <v>1385</v>
      </c>
      <c r="N12" s="34">
        <f t="shared" si="4"/>
        <v>62.07978484984312</v>
      </c>
      <c r="O12" s="33">
        <f>SUM(O5:O11)</f>
        <v>846</v>
      </c>
      <c r="P12" s="36">
        <f t="shared" si="5"/>
        <v>37.920215150156885</v>
      </c>
      <c r="Q12" s="35">
        <f t="shared" si="8"/>
        <v>2231</v>
      </c>
    </row>
    <row r="13" spans="1:16" s="44" customFormat="1" ht="12.75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6" ht="13.5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ht="12.75">
      <c r="A15" s="51" t="s">
        <v>16</v>
      </c>
    </row>
    <row r="16" spans="1:15" ht="12.75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ht="12.75">
      <c r="A17" s="54"/>
    </row>
  </sheetData>
  <sheetProtection/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13.12.2010&amp;RNeuwied</oddHeader>
    <oddFooter>&amp;R&amp;10Tabelle 41.2 mw</oddFooter>
  </headerFooter>
  <legacyDrawing r:id="rId2"/>
  <oleObjects>
    <oleObject progId="Word.Document.8" shapeId="73579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Granath-Test</dc:creator>
  <cp:keywords/>
  <dc:description/>
  <cp:lastModifiedBy>Granath-Test</cp:lastModifiedBy>
  <dcterms:created xsi:type="dcterms:W3CDTF">2010-12-14T12:06:23Z</dcterms:created>
  <dcterms:modified xsi:type="dcterms:W3CDTF">2010-12-14T12:07:30Z</dcterms:modified>
  <cp:category/>
  <cp:version/>
  <cp:contentType/>
  <cp:contentStatus/>
</cp:coreProperties>
</file>