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d Kreuznach" sheetId="1" r:id="rId1"/>
    <sheet name="Kaiserslautern" sheetId="2" r:id="rId2"/>
    <sheet name="Koblenz" sheetId="3" r:id="rId3"/>
    <sheet name="Ludwigshafen" sheetId="4" r:id="rId4"/>
    <sheet name="Mainz" sheetId="5" r:id="rId5"/>
    <sheet name="Mayen" sheetId="6" r:id="rId6"/>
    <sheet name="Montabaur" sheetId="7" r:id="rId7"/>
    <sheet name="Landau" sheetId="8" r:id="rId8"/>
    <sheet name="Neuwied" sheetId="9" r:id="rId9"/>
    <sheet name="Pirmasens" sheetId="10" r:id="rId10"/>
    <sheet name="Trier" sheetId="11" r:id="rId11"/>
  </sheets>
  <definedNames>
    <definedName name="_xlnm.Print_Area" localSheetId="0">'Bad Kreuznach'!$A$2:$Q$22</definedName>
    <definedName name="_xlnm.Print_Area" localSheetId="1">'Kaiserslautern'!$A$2:$Q$22</definedName>
    <definedName name="_xlnm.Print_Area" localSheetId="2">'Koblenz'!$A$2:$Q$22</definedName>
    <definedName name="_xlnm.Print_Area" localSheetId="7">'Landau'!$A$2:$Q$22</definedName>
    <definedName name="_xlnm.Print_Area" localSheetId="3">'Ludwigshafen'!$A$2:$Q$22</definedName>
    <definedName name="_xlnm.Print_Area" localSheetId="4">'Mainz'!$A$2:$Q$22</definedName>
    <definedName name="_xlnm.Print_Area" localSheetId="5">'Mayen'!$A$2:$Q$22</definedName>
    <definedName name="_xlnm.Print_Area" localSheetId="6">'Montabaur'!$A$2:$Q$22</definedName>
    <definedName name="_xlnm.Print_Area" localSheetId="8">'Neuwied'!$A$2:$Q$22</definedName>
    <definedName name="_xlnm.Print_Area" localSheetId="9">'Pirmasens'!$A$2:$Q$22</definedName>
    <definedName name="_xlnm.Print_Area" localSheetId="10">'Trier'!$A$2:$Q$22</definedName>
  </definedNames>
  <calcPr fullCalcOnLoad="1"/>
</workbook>
</file>

<file path=xl/sharedStrings.xml><?xml version="1.0" encoding="utf-8"?>
<sst xmlns="http://schemas.openxmlformats.org/spreadsheetml/2006/main" count="396" uniqueCount="35">
  <si>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</si>
  <si>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</si>
  <si>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</si>
  <si>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</si>
  <si>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</si>
  <si>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</si>
  <si>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</si>
  <si>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</si>
  <si>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</si>
  <si>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</si>
  <si>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</si>
  <si>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</si>
  <si>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</si>
  <si>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</si>
  <si>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</si>
  <si>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</si>
  <si>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</si>
  <si>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</si>
  <si>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</si>
  <si>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</si>
  <si>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</si>
  <si>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</si>
  <si>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</si>
  <si>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Bad Kreuznach</t>
  </si>
  <si>
    <t>Quelle: Bundesinstitut für Berufsbildung, Erhebung zum 30. September 2011</t>
  </si>
  <si>
    <t>Neu abgeschlossene Ausbildungsverträge vom 01. Oktober 2010 bis zum 30. September 2011, unterteilt nach Zuständigkeitsbereichen und Geschlecht
 in Kaiserslautern</t>
  </si>
  <si>
    <t>Neu abgeschlossene Ausbildungsverträge vom 01. Oktober 2010 bis zum 30. September 2011, unterteilt nach Zuständigkeitsbereichen und Geschlecht
 in Koblenz</t>
  </si>
  <si>
    <t>Neu abgeschlossene Ausbildungsverträge vom 01. Oktober 2010 bis zum 30. September 2011, unterteilt nach Zuständigkeitsbereichen und Geschlecht
 in Ludwigshafen</t>
  </si>
  <si>
    <t>Neu abgeschlossene Ausbildungsverträge vom 01. Oktober 2010 bis zum 30. September 2011, unterteilt nach Zuständigkeitsbereichen und Geschlecht
 in Mainz</t>
  </si>
  <si>
    <t>Neu abgeschlossene Ausbildungsverträge vom 01. Oktober 2010 bis zum 30. September 2011, unterteilt nach Zuständigkeitsbereichen und Geschlecht
 in Mayen</t>
  </si>
  <si>
    <t>Neu abgeschlossene Ausbildungsverträge vom 01. Oktober 2010 bis zum 30. September 2011, unterteilt nach Zuständigkeitsbereichen und Geschlecht
 in Montabaur</t>
  </si>
  <si>
    <t>Neu abgeschlossene Ausbildungsverträge vom 01. Oktober 2010 bis zum 30. September 2011, unterteilt nach Zuständigkeitsbereichen und Geschlecht
 in Landau</t>
  </si>
  <si>
    <t>Neu abgeschlossene Ausbildungsverträge vom 01. Oktober 2010 bis zum 30. September 2011, unterteilt nach Zuständigkeitsbereichen und Geschlecht
 in Neuwied</t>
  </si>
  <si>
    <t>Neu abgeschlossene Ausbildungsverträge vom 01. Oktober 2010 bis zum 30. September 2011, unterteilt nach Zuständigkeitsbereichen und Geschlecht
 in Pirmasens</t>
  </si>
  <si>
    <t>Neu abgeschlossene Ausbildungsverträge vom 01. Oktober 2010 bis zum 30. September 2011, unterteilt nach Zuständigkeitsbereichen und Geschlecht
 in Trier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</si>
</sst>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630</v>
      </c>
      <c r="D5" s="24">
        <f aca="true" t="shared" si="0" ref="D5:D18">IF(C5+E5&lt;&gt;0,100*(C5/(C5+E5)),".")</f>
        <v>62.19151036525172</v>
      </c>
      <c r="E5" s="23">
        <v>383</v>
      </c>
      <c r="F5" s="24">
        <f aca="true" t="shared" si="1" ref="F5:F18">IF(E5+C5&lt;&gt;0,100*(E5/(E5+C5)),".")</f>
        <v>37.80848963474827</v>
      </c>
      <c r="G5" s="25">
        <f>E5+C5</f>
        <v>1013</v>
      </c>
      <c r="H5" s="23">
        <v>79</v>
      </c>
      <c r="I5" s="24">
        <f aca="true" t="shared" si="2" ref="I5:I18">IF(H5+J5&lt;&gt;0,100*(H5/(H5+J5)),".")</f>
        <v>48.170731707317074</v>
      </c>
      <c r="J5" s="23">
        <v>85</v>
      </c>
      <c r="K5" s="24">
        <f aca="true" t="shared" si="3" ref="K5:K18">IF(J5+H5&lt;&gt;0,100*(J5/(J5+H5)),".")</f>
        <v>51.829268292682926</v>
      </c>
      <c r="L5" s="25">
        <f>J5+H5</f>
        <v>164</v>
      </c>
      <c r="M5" s="23">
        <v>709</v>
      </c>
      <c r="N5" s="24">
        <f aca="true" t="shared" si="4" ref="N5:N18">IF(M5+O5&lt;&gt;0,100*(M5/(M5+O5)),".")</f>
        <v>60.237892948173325</v>
      </c>
      <c r="O5" s="23">
        <v>468</v>
      </c>
      <c r="P5" s="26">
        <f aca="true" t="shared" si="5" ref="P5:P18">IF(O5+M5&lt;&gt;0,100*(O5/(O5+M5)),".")</f>
        <v>39.762107051826675</v>
      </c>
      <c r="Q5" s="25">
        <f>O5+M5</f>
        <v>1177</v>
      </c>
    </row>
    <row r="6" spans="1:17" ht="15" customHeight="1">
      <c r="A6" s="21"/>
      <c r="B6" s="22" t="s">
        <v>9</v>
      </c>
      <c r="C6" s="23">
        <v>461</v>
      </c>
      <c r="D6" s="24">
        <f t="shared" si="0"/>
        <v>78.00338409475465</v>
      </c>
      <c r="E6" s="23">
        <v>130</v>
      </c>
      <c r="F6" s="24">
        <f t="shared" si="1"/>
        <v>21.99661590524535</v>
      </c>
      <c r="G6" s="25">
        <f aca="true" t="shared" si="6" ref="G6:G16">E6+C6</f>
        <v>591</v>
      </c>
      <c r="H6" s="23">
        <v>109</v>
      </c>
      <c r="I6" s="24">
        <f t="shared" si="2"/>
        <v>64.11764705882354</v>
      </c>
      <c r="J6" s="23">
        <v>61</v>
      </c>
      <c r="K6" s="24">
        <f t="shared" si="3"/>
        <v>35.88235294117647</v>
      </c>
      <c r="L6" s="25">
        <f aca="true" t="shared" si="7" ref="L6:L16">J6+H6</f>
        <v>170</v>
      </c>
      <c r="M6" s="23">
        <v>570</v>
      </c>
      <c r="N6" s="24">
        <f t="shared" si="4"/>
        <v>74.90144546649145</v>
      </c>
      <c r="O6" s="23">
        <v>191</v>
      </c>
      <c r="P6" s="26">
        <f t="shared" si="5"/>
        <v>25.098554533508544</v>
      </c>
      <c r="Q6" s="25">
        <f aca="true" t="shared" si="8" ref="Q6:Q16">O6+M6</f>
        <v>761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41.66666666666667</v>
      </c>
      <c r="E7" s="23">
        <v>28</v>
      </c>
      <c r="F7" s="24">
        <f t="shared" si="1"/>
        <v>58.333333333333336</v>
      </c>
      <c r="G7" s="25">
        <f t="shared" si="6"/>
        <v>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20</v>
      </c>
      <c r="N7" s="24">
        <f t="shared" si="4"/>
        <v>41.66666666666667</v>
      </c>
      <c r="O7" s="23">
        <v>28</v>
      </c>
      <c r="P7" s="26">
        <f t="shared" si="5"/>
        <v>58.333333333333336</v>
      </c>
      <c r="Q7" s="25">
        <f t="shared" si="8"/>
        <v>48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</v>
      </c>
      <c r="F8" s="24">
        <f t="shared" si="1"/>
        <v>100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1</v>
      </c>
      <c r="P8" s="26">
        <f t="shared" si="5"/>
        <v>100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29</v>
      </c>
      <c r="D9" s="24">
        <f t="shared" si="0"/>
        <v>90.625</v>
      </c>
      <c r="E9" s="23">
        <v>3</v>
      </c>
      <c r="F9" s="24">
        <f t="shared" si="1"/>
        <v>9.375</v>
      </c>
      <c r="G9" s="25">
        <f t="shared" si="6"/>
        <v>32</v>
      </c>
      <c r="H9" s="23">
        <v>15</v>
      </c>
      <c r="I9" s="24">
        <f t="shared" si="2"/>
        <v>83.33333333333334</v>
      </c>
      <c r="J9" s="23">
        <v>3</v>
      </c>
      <c r="K9" s="24">
        <f t="shared" si="3"/>
        <v>16.666666666666664</v>
      </c>
      <c r="L9" s="25">
        <f t="shared" si="7"/>
        <v>18</v>
      </c>
      <c r="M9" s="23">
        <v>44</v>
      </c>
      <c r="N9" s="24">
        <f t="shared" si="4"/>
        <v>88</v>
      </c>
      <c r="O9" s="23">
        <v>6</v>
      </c>
      <c r="P9" s="26">
        <f t="shared" si="5"/>
        <v>12</v>
      </c>
      <c r="Q9" s="25">
        <f t="shared" si="8"/>
        <v>50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9</v>
      </c>
      <c r="F10" s="24">
        <f t="shared" si="1"/>
        <v>100</v>
      </c>
      <c r="G10" s="25">
        <f t="shared" si="6"/>
        <v>9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10</v>
      </c>
      <c r="P10" s="26">
        <f t="shared" si="5"/>
        <v>100</v>
      </c>
      <c r="Q10" s="25">
        <f t="shared" si="8"/>
        <v>10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6"/>
        <v>7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7</v>
      </c>
      <c r="P12" s="26">
        <f t="shared" si="5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39</v>
      </c>
      <c r="F13" s="24">
        <f t="shared" si="1"/>
        <v>100</v>
      </c>
      <c r="G13" s="25">
        <f t="shared" si="6"/>
        <v>39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39</v>
      </c>
      <c r="P13" s="26">
        <f t="shared" si="5"/>
        <v>100</v>
      </c>
      <c r="Q13" s="25">
        <f t="shared" si="8"/>
        <v>39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6"/>
        <v>5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5</v>
      </c>
      <c r="P14" s="26">
        <f t="shared" si="5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40</v>
      </c>
      <c r="F15" s="24">
        <f t="shared" si="1"/>
        <v>100</v>
      </c>
      <c r="G15" s="25">
        <f t="shared" si="6"/>
        <v>40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0</v>
      </c>
      <c r="N15" s="24">
        <f t="shared" si="4"/>
        <v>0</v>
      </c>
      <c r="O15" s="23">
        <v>41</v>
      </c>
      <c r="P15" s="26">
        <f t="shared" si="5"/>
        <v>100</v>
      </c>
      <c r="Q15" s="25">
        <f t="shared" si="8"/>
        <v>41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4.166666666666666</v>
      </c>
      <c r="E16" s="23">
        <v>23</v>
      </c>
      <c r="F16" s="24">
        <f t="shared" si="1"/>
        <v>95.83333333333334</v>
      </c>
      <c r="G16" s="25">
        <f t="shared" si="6"/>
        <v>24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4.166666666666666</v>
      </c>
      <c r="O16" s="23">
        <v>23</v>
      </c>
      <c r="P16" s="26">
        <f t="shared" si="5"/>
        <v>95.83333333333334</v>
      </c>
      <c r="Q16" s="25">
        <f t="shared" si="8"/>
        <v>24</v>
      </c>
    </row>
    <row r="17" spans="1:17" ht="15" customHeight="1">
      <c r="A17" s="27"/>
      <c r="B17" s="28" t="s">
        <v>20</v>
      </c>
      <c r="C17" s="29">
        <v>7</v>
      </c>
      <c r="D17" s="30">
        <f t="shared" si="0"/>
        <v>36.84210526315789</v>
      </c>
      <c r="E17" s="29">
        <v>12</v>
      </c>
      <c r="F17" s="30">
        <f t="shared" si="1"/>
        <v>63.1578947368421</v>
      </c>
      <c r="G17" s="31">
        <f>E17+C17</f>
        <v>19</v>
      </c>
      <c r="H17" s="29">
        <v>2</v>
      </c>
      <c r="I17" s="30">
        <f t="shared" si="2"/>
        <v>33.33333333333333</v>
      </c>
      <c r="J17" s="29">
        <v>4</v>
      </c>
      <c r="K17" s="30">
        <f t="shared" si="3"/>
        <v>66.66666666666666</v>
      </c>
      <c r="L17" s="31">
        <f>J17+H17</f>
        <v>6</v>
      </c>
      <c r="M17" s="29">
        <v>9</v>
      </c>
      <c r="N17" s="30">
        <f t="shared" si="4"/>
        <v>36</v>
      </c>
      <c r="O17" s="29">
        <v>16</v>
      </c>
      <c r="P17" s="32">
        <f t="shared" si="5"/>
        <v>64</v>
      </c>
      <c r="Q17" s="31">
        <f>O17+M17</f>
        <v>25</v>
      </c>
    </row>
    <row r="18" spans="1:17" s="39" customFormat="1" ht="15" customHeight="1">
      <c r="A18" s="33"/>
      <c r="B18" s="34" t="s">
        <v>21</v>
      </c>
      <c r="C18" s="35">
        <f>SUM(C5:C17)</f>
        <v>1148</v>
      </c>
      <c r="D18" s="36">
        <f t="shared" si="0"/>
        <v>62.80087527352297</v>
      </c>
      <c r="E18" s="35">
        <f>SUM(E5:E17)</f>
        <v>680</v>
      </c>
      <c r="F18" s="36">
        <f t="shared" si="1"/>
        <v>37.199124726477024</v>
      </c>
      <c r="G18" s="37">
        <f>E18+C18</f>
        <v>1828</v>
      </c>
      <c r="H18" s="35">
        <f>SUM(H5:H17)</f>
        <v>205</v>
      </c>
      <c r="I18" s="36">
        <f t="shared" si="2"/>
        <v>56.94444444444444</v>
      </c>
      <c r="J18" s="35">
        <f>SUM(J5:J17)</f>
        <v>155</v>
      </c>
      <c r="K18" s="36">
        <f t="shared" si="3"/>
        <v>43.05555555555556</v>
      </c>
      <c r="L18" s="37">
        <f>J18+H18</f>
        <v>360</v>
      </c>
      <c r="M18" s="35">
        <f>SUM(M5:M17)</f>
        <v>1353</v>
      </c>
      <c r="N18" s="36">
        <f t="shared" si="4"/>
        <v>61.83729433272395</v>
      </c>
      <c r="O18" s="35">
        <f>SUM(O5:O17)</f>
        <v>835</v>
      </c>
      <c r="P18" s="38">
        <f t="shared" si="5"/>
        <v>38.16270566727605</v>
      </c>
      <c r="Q18" s="37">
        <f>O18+M18</f>
        <v>2188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14.12.2011&amp;RBad Kreuznach</oddHeader>
    <oddFooter>&amp;R&amp;10Tabelle 51.2 mw</oddFooter>
  </headerFooter>
  <legacyDrawing r:id="rId2"/>
  <oleObjects>
    <oleObject progId="Word.Document.8" shapeId="5828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296</v>
      </c>
      <c r="D5" s="24">
        <f aca="true" t="shared" si="0" ref="D5:D18">IF(C5+E5&lt;&gt;0,100*(C5/(C5+E5)),".")</f>
        <v>57.25338491295938</v>
      </c>
      <c r="E5" s="23">
        <v>221</v>
      </c>
      <c r="F5" s="24">
        <f aca="true" t="shared" si="1" ref="F5:F18">IF(E5+C5&lt;&gt;0,100*(E5/(E5+C5)),".")</f>
        <v>42.74661508704062</v>
      </c>
      <c r="G5" s="25">
        <f>E5+C5</f>
        <v>517</v>
      </c>
      <c r="H5" s="23">
        <v>75</v>
      </c>
      <c r="I5" s="24">
        <f aca="true" t="shared" si="2" ref="I5:I18">IF(H5+J5&lt;&gt;0,100*(H5/(H5+J5)),".")</f>
        <v>52.44755244755245</v>
      </c>
      <c r="J5" s="23">
        <v>68</v>
      </c>
      <c r="K5" s="24">
        <f aca="true" t="shared" si="3" ref="K5:K18">IF(J5+H5&lt;&gt;0,100*(J5/(J5+H5)),".")</f>
        <v>47.55244755244755</v>
      </c>
      <c r="L5" s="25">
        <f>J5+H5</f>
        <v>143</v>
      </c>
      <c r="M5" s="23">
        <v>371</v>
      </c>
      <c r="N5" s="24">
        <f aca="true" t="shared" si="4" ref="N5:N18">IF(M5+O5&lt;&gt;0,100*(M5/(M5+O5)),".")</f>
        <v>56.21212121212121</v>
      </c>
      <c r="O5" s="23">
        <v>289</v>
      </c>
      <c r="P5" s="26">
        <f aca="true" t="shared" si="5" ref="P5:P18">IF(O5+M5&lt;&gt;0,100*(O5/(O5+M5)),".")</f>
        <v>43.78787878787879</v>
      </c>
      <c r="Q5" s="25">
        <f>O5+M5</f>
        <v>660</v>
      </c>
    </row>
    <row r="6" spans="1:17" ht="15" customHeight="1">
      <c r="A6" s="21"/>
      <c r="B6" s="22" t="s">
        <v>9</v>
      </c>
      <c r="C6" s="23">
        <v>203</v>
      </c>
      <c r="D6" s="24">
        <f t="shared" si="0"/>
        <v>78.07692307692308</v>
      </c>
      <c r="E6" s="23">
        <v>57</v>
      </c>
      <c r="F6" s="24">
        <f t="shared" si="1"/>
        <v>21.923076923076923</v>
      </c>
      <c r="G6" s="25">
        <f aca="true" t="shared" si="6" ref="G6:G16">E6+C6</f>
        <v>260</v>
      </c>
      <c r="H6" s="23">
        <v>53</v>
      </c>
      <c r="I6" s="24">
        <f t="shared" si="2"/>
        <v>75.71428571428571</v>
      </c>
      <c r="J6" s="23">
        <v>17</v>
      </c>
      <c r="K6" s="24">
        <f t="shared" si="3"/>
        <v>24.285714285714285</v>
      </c>
      <c r="L6" s="25">
        <f aca="true" t="shared" si="7" ref="L6:L16">J6+H6</f>
        <v>70</v>
      </c>
      <c r="M6" s="23">
        <v>256</v>
      </c>
      <c r="N6" s="24">
        <f t="shared" si="4"/>
        <v>77.57575757575758</v>
      </c>
      <c r="O6" s="23">
        <v>74</v>
      </c>
      <c r="P6" s="26">
        <f t="shared" si="5"/>
        <v>22.424242424242426</v>
      </c>
      <c r="Q6" s="25">
        <f aca="true" t="shared" si="8" ref="Q6:Q16">O6+M6</f>
        <v>330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35.714285714285715</v>
      </c>
      <c r="E7" s="23">
        <v>18</v>
      </c>
      <c r="F7" s="24">
        <f t="shared" si="1"/>
        <v>64.28571428571429</v>
      </c>
      <c r="G7" s="25">
        <f t="shared" si="6"/>
        <v>28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10</v>
      </c>
      <c r="N7" s="24">
        <f t="shared" si="4"/>
        <v>35.714285714285715</v>
      </c>
      <c r="O7" s="23">
        <v>18</v>
      </c>
      <c r="P7" s="26">
        <f t="shared" si="5"/>
        <v>64.28571428571429</v>
      </c>
      <c r="Q7" s="25">
        <f t="shared" si="8"/>
        <v>28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18</v>
      </c>
      <c r="D9" s="24">
        <f t="shared" si="0"/>
        <v>90</v>
      </c>
      <c r="E9" s="23">
        <v>2</v>
      </c>
      <c r="F9" s="24">
        <f t="shared" si="1"/>
        <v>10</v>
      </c>
      <c r="G9" s="25">
        <f t="shared" si="6"/>
        <v>20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18</v>
      </c>
      <c r="N9" s="24">
        <f t="shared" si="4"/>
        <v>90</v>
      </c>
      <c r="O9" s="23">
        <v>2</v>
      </c>
      <c r="P9" s="26">
        <f t="shared" si="5"/>
        <v>10</v>
      </c>
      <c r="Q9" s="25">
        <f t="shared" si="8"/>
        <v>20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5.263157894736842</v>
      </c>
      <c r="E10" s="23">
        <v>18</v>
      </c>
      <c r="F10" s="24">
        <f t="shared" si="1"/>
        <v>94.73684210526315</v>
      </c>
      <c r="G10" s="25">
        <f t="shared" si="6"/>
        <v>19</v>
      </c>
      <c r="H10" s="23">
        <v>0</v>
      </c>
      <c r="I10" s="24">
        <f t="shared" si="2"/>
        <v>0</v>
      </c>
      <c r="J10" s="23">
        <v>7</v>
      </c>
      <c r="K10" s="24">
        <f t="shared" si="3"/>
        <v>100</v>
      </c>
      <c r="L10" s="25">
        <f t="shared" si="7"/>
        <v>7</v>
      </c>
      <c r="M10" s="23">
        <v>1</v>
      </c>
      <c r="N10" s="24">
        <f t="shared" si="4"/>
        <v>3.8461538461538463</v>
      </c>
      <c r="O10" s="23">
        <v>25</v>
      </c>
      <c r="P10" s="26">
        <f t="shared" si="5"/>
        <v>96.15384615384616</v>
      </c>
      <c r="Q10" s="25">
        <f t="shared" si="8"/>
        <v>26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6"/>
        <v>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2</v>
      </c>
      <c r="P12" s="26">
        <f t="shared" si="5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26</v>
      </c>
      <c r="F13" s="24">
        <f t="shared" si="1"/>
        <v>100</v>
      </c>
      <c r="G13" s="25">
        <f t="shared" si="6"/>
        <v>26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26</v>
      </c>
      <c r="P13" s="26">
        <f t="shared" si="5"/>
        <v>100</v>
      </c>
      <c r="Q13" s="25">
        <f t="shared" si="8"/>
        <v>26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6"/>
        <v>3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3</v>
      </c>
      <c r="P14" s="26">
        <f t="shared" si="5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14</v>
      </c>
      <c r="F15" s="24">
        <f t="shared" si="1"/>
        <v>100</v>
      </c>
      <c r="G15" s="25">
        <f t="shared" si="6"/>
        <v>14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14</v>
      </c>
      <c r="P15" s="26">
        <f t="shared" si="5"/>
        <v>100</v>
      </c>
      <c r="Q15" s="25">
        <f t="shared" si="8"/>
        <v>14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7.142857142857142</v>
      </c>
      <c r="E16" s="23">
        <v>13</v>
      </c>
      <c r="F16" s="24">
        <f t="shared" si="1"/>
        <v>92.85714285714286</v>
      </c>
      <c r="G16" s="25">
        <f t="shared" si="6"/>
        <v>14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7.142857142857142</v>
      </c>
      <c r="O16" s="23">
        <v>13</v>
      </c>
      <c r="P16" s="26">
        <f t="shared" si="5"/>
        <v>92.85714285714286</v>
      </c>
      <c r="Q16" s="25">
        <f t="shared" si="8"/>
        <v>14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12.5</v>
      </c>
      <c r="E17" s="29">
        <v>7</v>
      </c>
      <c r="F17" s="30">
        <f t="shared" si="1"/>
        <v>87.5</v>
      </c>
      <c r="G17" s="31">
        <f>E17+C17</f>
        <v>8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1</v>
      </c>
      <c r="N17" s="30">
        <f t="shared" si="4"/>
        <v>12.5</v>
      </c>
      <c r="O17" s="29">
        <v>7</v>
      </c>
      <c r="P17" s="32">
        <f t="shared" si="5"/>
        <v>87.5</v>
      </c>
      <c r="Q17" s="31">
        <f>O17+M17</f>
        <v>8</v>
      </c>
    </row>
    <row r="18" spans="1:17" s="39" customFormat="1" ht="15" customHeight="1">
      <c r="A18" s="33"/>
      <c r="B18" s="34" t="s">
        <v>21</v>
      </c>
      <c r="C18" s="35">
        <f>SUM(C5:C17)</f>
        <v>530</v>
      </c>
      <c r="D18" s="36">
        <f t="shared" si="0"/>
        <v>58.17782656421515</v>
      </c>
      <c r="E18" s="35">
        <f>SUM(E5:E17)</f>
        <v>381</v>
      </c>
      <c r="F18" s="36">
        <f t="shared" si="1"/>
        <v>41.822173435784855</v>
      </c>
      <c r="G18" s="37">
        <f>E18+C18</f>
        <v>911</v>
      </c>
      <c r="H18" s="35">
        <f>SUM(H5:H17)</f>
        <v>128</v>
      </c>
      <c r="I18" s="36">
        <f t="shared" si="2"/>
        <v>58.18181818181818</v>
      </c>
      <c r="J18" s="35">
        <f>SUM(J5:J17)</f>
        <v>92</v>
      </c>
      <c r="K18" s="36">
        <f t="shared" si="3"/>
        <v>41.81818181818181</v>
      </c>
      <c r="L18" s="37">
        <f>J18+H18</f>
        <v>220</v>
      </c>
      <c r="M18" s="35">
        <f>SUM(M5:M17)</f>
        <v>658</v>
      </c>
      <c r="N18" s="36">
        <f t="shared" si="4"/>
        <v>58.17860300618921</v>
      </c>
      <c r="O18" s="35">
        <f>SUM(O5:O17)</f>
        <v>473</v>
      </c>
      <c r="P18" s="38">
        <f t="shared" si="5"/>
        <v>41.82139699381079</v>
      </c>
      <c r="Q18" s="37">
        <f>O18+M18</f>
        <v>1131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14.12.2011&amp;RPirmasens</oddHeader>
    <oddFooter>&amp;R&amp;10Tabelle 51.2 mw</oddFooter>
  </headerFooter>
  <legacyDrawing r:id="rId2"/>
  <oleObjects>
    <oleObject progId="Word.Document.8" shapeId="5827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1057</v>
      </c>
      <c r="D5" s="24">
        <f aca="true" t="shared" si="0" ref="D5:D18">IF(C5+E5&lt;&gt;0,100*(C5/(C5+E5)),".")</f>
        <v>58.20484581497798</v>
      </c>
      <c r="E5" s="23">
        <v>759</v>
      </c>
      <c r="F5" s="24">
        <f aca="true" t="shared" si="1" ref="F5:F18">IF(E5+C5&lt;&gt;0,100*(E5/(E5+C5)),".")</f>
        <v>41.79515418502203</v>
      </c>
      <c r="G5" s="25">
        <f>E5+C5</f>
        <v>1816</v>
      </c>
      <c r="H5" s="23">
        <v>128</v>
      </c>
      <c r="I5" s="24">
        <f aca="true" t="shared" si="2" ref="I5:I18">IF(H5+J5&lt;&gt;0,100*(H5/(H5+J5)),".")</f>
        <v>52.674897119341566</v>
      </c>
      <c r="J5" s="23">
        <v>115</v>
      </c>
      <c r="K5" s="24">
        <f aca="true" t="shared" si="3" ref="K5:K18">IF(J5+H5&lt;&gt;0,100*(J5/(J5+H5)),".")</f>
        <v>47.325102880658434</v>
      </c>
      <c r="L5" s="25">
        <f>J5+H5</f>
        <v>243</v>
      </c>
      <c r="M5" s="23">
        <v>1185</v>
      </c>
      <c r="N5" s="24">
        <f aca="true" t="shared" si="4" ref="N5:N18">IF(M5+O5&lt;&gt;0,100*(M5/(M5+O5)),".")</f>
        <v>57.55220981058766</v>
      </c>
      <c r="O5" s="23">
        <v>874</v>
      </c>
      <c r="P5" s="26">
        <f aca="true" t="shared" si="5" ref="P5:P18">IF(O5+M5&lt;&gt;0,100*(O5/(O5+M5)),".")</f>
        <v>42.44779018941234</v>
      </c>
      <c r="Q5" s="25">
        <f>O5+M5</f>
        <v>2059</v>
      </c>
    </row>
    <row r="6" spans="1:17" ht="15" customHeight="1">
      <c r="A6" s="21"/>
      <c r="B6" s="22" t="s">
        <v>9</v>
      </c>
      <c r="C6" s="23">
        <v>876</v>
      </c>
      <c r="D6" s="24">
        <f t="shared" si="0"/>
        <v>78.91891891891892</v>
      </c>
      <c r="E6" s="23">
        <v>234</v>
      </c>
      <c r="F6" s="24">
        <f t="shared" si="1"/>
        <v>21.08108108108108</v>
      </c>
      <c r="G6" s="25">
        <f aca="true" t="shared" si="6" ref="G6:G16">E6+C6</f>
        <v>1110</v>
      </c>
      <c r="H6" s="23">
        <v>270</v>
      </c>
      <c r="I6" s="24">
        <f t="shared" si="2"/>
        <v>81.08108108108108</v>
      </c>
      <c r="J6" s="23">
        <v>63</v>
      </c>
      <c r="K6" s="24">
        <f t="shared" si="3"/>
        <v>18.91891891891892</v>
      </c>
      <c r="L6" s="25">
        <f aca="true" t="shared" si="7" ref="L6:L16">J6+H6</f>
        <v>333</v>
      </c>
      <c r="M6" s="23">
        <v>1146</v>
      </c>
      <c r="N6" s="24">
        <f t="shared" si="4"/>
        <v>79.41787941787942</v>
      </c>
      <c r="O6" s="23">
        <v>297</v>
      </c>
      <c r="P6" s="26">
        <f t="shared" si="5"/>
        <v>20.582120582120584</v>
      </c>
      <c r="Q6" s="25">
        <f aca="true" t="shared" si="8" ref="Q6:Q16">O6+M6</f>
        <v>1443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54.166666666666664</v>
      </c>
      <c r="E7" s="23">
        <v>22</v>
      </c>
      <c r="F7" s="24">
        <f t="shared" si="1"/>
        <v>45.83333333333333</v>
      </c>
      <c r="G7" s="25">
        <f t="shared" si="6"/>
        <v>48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si="7"/>
        <v>2</v>
      </c>
      <c r="M7" s="23">
        <v>27</v>
      </c>
      <c r="N7" s="24">
        <f t="shared" si="4"/>
        <v>54</v>
      </c>
      <c r="O7" s="23">
        <v>23</v>
      </c>
      <c r="P7" s="26">
        <f t="shared" si="5"/>
        <v>46</v>
      </c>
      <c r="Q7" s="25">
        <f t="shared" si="8"/>
        <v>50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94</v>
      </c>
      <c r="D9" s="24">
        <f t="shared" si="0"/>
        <v>85.45454545454545</v>
      </c>
      <c r="E9" s="23">
        <v>16</v>
      </c>
      <c r="F9" s="24">
        <f t="shared" si="1"/>
        <v>14.545454545454545</v>
      </c>
      <c r="G9" s="25">
        <f t="shared" si="6"/>
        <v>110</v>
      </c>
      <c r="H9" s="23">
        <v>14</v>
      </c>
      <c r="I9" s="24">
        <f t="shared" si="2"/>
        <v>56.00000000000001</v>
      </c>
      <c r="J9" s="23">
        <v>11</v>
      </c>
      <c r="K9" s="24">
        <f t="shared" si="3"/>
        <v>44</v>
      </c>
      <c r="L9" s="25">
        <f t="shared" si="7"/>
        <v>25</v>
      </c>
      <c r="M9" s="23">
        <v>108</v>
      </c>
      <c r="N9" s="24">
        <f t="shared" si="4"/>
        <v>80</v>
      </c>
      <c r="O9" s="23">
        <v>27</v>
      </c>
      <c r="P9" s="26">
        <f t="shared" si="5"/>
        <v>20</v>
      </c>
      <c r="Q9" s="25">
        <f t="shared" si="8"/>
        <v>135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11.363636363636363</v>
      </c>
      <c r="E10" s="23">
        <v>39</v>
      </c>
      <c r="F10" s="24">
        <f t="shared" si="1"/>
        <v>88.63636363636364</v>
      </c>
      <c r="G10" s="25">
        <f t="shared" si="6"/>
        <v>44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5</v>
      </c>
      <c r="N10" s="24">
        <f t="shared" si="4"/>
        <v>11.11111111111111</v>
      </c>
      <c r="O10" s="23">
        <v>40</v>
      </c>
      <c r="P10" s="26">
        <f t="shared" si="5"/>
        <v>88.88888888888889</v>
      </c>
      <c r="Q10" s="25">
        <f t="shared" si="8"/>
        <v>45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9</v>
      </c>
      <c r="F12" s="24">
        <f t="shared" si="1"/>
        <v>100</v>
      </c>
      <c r="G12" s="25">
        <f t="shared" si="6"/>
        <v>9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9</v>
      </c>
      <c r="P12" s="26">
        <f t="shared" si="5"/>
        <v>100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0.9345794392523363</v>
      </c>
      <c r="E13" s="23">
        <v>106</v>
      </c>
      <c r="F13" s="24">
        <f t="shared" si="1"/>
        <v>99.06542056074767</v>
      </c>
      <c r="G13" s="25">
        <f t="shared" si="6"/>
        <v>107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1</v>
      </c>
      <c r="N13" s="24">
        <f t="shared" si="4"/>
        <v>0.9174311926605505</v>
      </c>
      <c r="O13" s="23">
        <v>108</v>
      </c>
      <c r="P13" s="26">
        <f t="shared" si="5"/>
        <v>99.08256880733946</v>
      </c>
      <c r="Q13" s="25">
        <f t="shared" si="8"/>
        <v>109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11</v>
      </c>
      <c r="F14" s="24">
        <f t="shared" si="1"/>
        <v>100</v>
      </c>
      <c r="G14" s="25">
        <f t="shared" si="6"/>
        <v>11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11</v>
      </c>
      <c r="P14" s="26">
        <f t="shared" si="5"/>
        <v>100</v>
      </c>
      <c r="Q14" s="25">
        <f t="shared" si="8"/>
        <v>11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60</v>
      </c>
      <c r="F15" s="24">
        <f t="shared" si="1"/>
        <v>100</v>
      </c>
      <c r="G15" s="25">
        <f t="shared" si="6"/>
        <v>60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60</v>
      </c>
      <c r="P15" s="26">
        <f t="shared" si="5"/>
        <v>100</v>
      </c>
      <c r="Q15" s="25">
        <f t="shared" si="8"/>
        <v>60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1.5151515151515151</v>
      </c>
      <c r="E16" s="23">
        <v>65</v>
      </c>
      <c r="F16" s="24">
        <f t="shared" si="1"/>
        <v>98.48484848484848</v>
      </c>
      <c r="G16" s="25">
        <f t="shared" si="6"/>
        <v>66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1.5151515151515151</v>
      </c>
      <c r="O16" s="23">
        <v>65</v>
      </c>
      <c r="P16" s="26">
        <f t="shared" si="5"/>
        <v>98.48484848484848</v>
      </c>
      <c r="Q16" s="25">
        <f t="shared" si="8"/>
        <v>66</v>
      </c>
    </row>
    <row r="17" spans="1:17" ht="15" customHeight="1">
      <c r="A17" s="27"/>
      <c r="B17" s="28" t="s">
        <v>20</v>
      </c>
      <c r="C17" s="29">
        <v>17</v>
      </c>
      <c r="D17" s="30">
        <f t="shared" si="0"/>
        <v>38.63636363636363</v>
      </c>
      <c r="E17" s="29">
        <v>27</v>
      </c>
      <c r="F17" s="30">
        <f t="shared" si="1"/>
        <v>61.36363636363637</v>
      </c>
      <c r="G17" s="31">
        <f>E17+C17</f>
        <v>44</v>
      </c>
      <c r="H17" s="29">
        <v>1</v>
      </c>
      <c r="I17" s="30">
        <f t="shared" si="2"/>
        <v>25</v>
      </c>
      <c r="J17" s="29">
        <v>3</v>
      </c>
      <c r="K17" s="30">
        <f t="shared" si="3"/>
        <v>75</v>
      </c>
      <c r="L17" s="31">
        <f>J17+H17</f>
        <v>4</v>
      </c>
      <c r="M17" s="29">
        <v>18</v>
      </c>
      <c r="N17" s="30">
        <f t="shared" si="4"/>
        <v>37.5</v>
      </c>
      <c r="O17" s="29">
        <v>30</v>
      </c>
      <c r="P17" s="32">
        <f t="shared" si="5"/>
        <v>62.5</v>
      </c>
      <c r="Q17" s="31">
        <f>O17+M17</f>
        <v>48</v>
      </c>
    </row>
    <row r="18" spans="1:17" s="39" customFormat="1" ht="15" customHeight="1">
      <c r="A18" s="33"/>
      <c r="B18" s="34" t="s">
        <v>21</v>
      </c>
      <c r="C18" s="35">
        <f>SUM(C5:C17)</f>
        <v>2077</v>
      </c>
      <c r="D18" s="36">
        <f t="shared" si="0"/>
        <v>60.64233576642336</v>
      </c>
      <c r="E18" s="35">
        <f>SUM(E5:E17)</f>
        <v>1348</v>
      </c>
      <c r="F18" s="36">
        <f t="shared" si="1"/>
        <v>39.35766423357664</v>
      </c>
      <c r="G18" s="37">
        <f>E18+C18</f>
        <v>3425</v>
      </c>
      <c r="H18" s="35">
        <f>SUM(H5:H17)</f>
        <v>414</v>
      </c>
      <c r="I18" s="36">
        <f t="shared" si="2"/>
        <v>67.8688524590164</v>
      </c>
      <c r="J18" s="35">
        <f>SUM(J5:J17)</f>
        <v>196</v>
      </c>
      <c r="K18" s="36">
        <f t="shared" si="3"/>
        <v>32.131147540983605</v>
      </c>
      <c r="L18" s="37">
        <f>J18+H18</f>
        <v>610</v>
      </c>
      <c r="M18" s="35">
        <f>SUM(M5:M17)</f>
        <v>2491</v>
      </c>
      <c r="N18" s="36">
        <f t="shared" si="4"/>
        <v>61.734820322180916</v>
      </c>
      <c r="O18" s="35">
        <f>SUM(O5:O17)</f>
        <v>1544</v>
      </c>
      <c r="P18" s="38">
        <f t="shared" si="5"/>
        <v>38.265179677819084</v>
      </c>
      <c r="Q18" s="37">
        <f>O18+M18</f>
        <v>4035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14.12.2011&amp;RTrier</oddHeader>
    <oddFooter>&amp;R&amp;10Tabelle 51.2 mw</oddFooter>
  </headerFooter>
  <legacyDrawing r:id="rId2"/>
  <oleObjects>
    <oleObject progId="Word.Document.8" shapeId="582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570</v>
      </c>
      <c r="D5" s="24">
        <f aca="true" t="shared" si="0" ref="D5:D18">IF(C5+E5&lt;&gt;0,100*(C5/(C5+E5)),".")</f>
        <v>61.62162162162163</v>
      </c>
      <c r="E5" s="23">
        <v>355</v>
      </c>
      <c r="F5" s="24">
        <f aca="true" t="shared" si="1" ref="F5:F18">IF(E5+C5&lt;&gt;0,100*(E5/(E5+C5)),".")</f>
        <v>38.37837837837838</v>
      </c>
      <c r="G5" s="25">
        <f>E5+C5</f>
        <v>925</v>
      </c>
      <c r="H5" s="23">
        <v>85</v>
      </c>
      <c r="I5" s="24">
        <f aca="true" t="shared" si="2" ref="I5:I18">IF(H5+J5&lt;&gt;0,100*(H5/(H5+J5)),".")</f>
        <v>40.28436018957346</v>
      </c>
      <c r="J5" s="23">
        <v>126</v>
      </c>
      <c r="K5" s="24">
        <f aca="true" t="shared" si="3" ref="K5:K18">IF(J5+H5&lt;&gt;0,100*(J5/(J5+H5)),".")</f>
        <v>59.71563981042654</v>
      </c>
      <c r="L5" s="25">
        <f>J5+H5</f>
        <v>211</v>
      </c>
      <c r="M5" s="23">
        <v>655</v>
      </c>
      <c r="N5" s="24">
        <f aca="true" t="shared" si="4" ref="N5:N18">IF(M5+O5&lt;&gt;0,100*(M5/(M5+O5)),".")</f>
        <v>57.65845070422535</v>
      </c>
      <c r="O5" s="23">
        <v>481</v>
      </c>
      <c r="P5" s="26">
        <f aca="true" t="shared" si="5" ref="P5:P18">IF(O5+M5&lt;&gt;0,100*(O5/(O5+M5)),".")</f>
        <v>42.34154929577465</v>
      </c>
      <c r="Q5" s="25">
        <f>O5+M5</f>
        <v>1136</v>
      </c>
    </row>
    <row r="6" spans="1:17" ht="15" customHeight="1">
      <c r="A6" s="21"/>
      <c r="B6" s="22" t="s">
        <v>9</v>
      </c>
      <c r="C6" s="23">
        <v>411</v>
      </c>
      <c r="D6" s="24">
        <f t="shared" si="0"/>
        <v>75.27472527472527</v>
      </c>
      <c r="E6" s="23">
        <v>135</v>
      </c>
      <c r="F6" s="24">
        <f t="shared" si="1"/>
        <v>24.725274725274726</v>
      </c>
      <c r="G6" s="25">
        <f aca="true" t="shared" si="6" ref="G6:G16">E6+C6</f>
        <v>546</v>
      </c>
      <c r="H6" s="23">
        <v>67</v>
      </c>
      <c r="I6" s="24">
        <f t="shared" si="2"/>
        <v>65.0485436893204</v>
      </c>
      <c r="J6" s="23">
        <v>36</v>
      </c>
      <c r="K6" s="24">
        <f t="shared" si="3"/>
        <v>34.95145631067961</v>
      </c>
      <c r="L6" s="25">
        <f aca="true" t="shared" si="7" ref="L6:L16">J6+H6</f>
        <v>103</v>
      </c>
      <c r="M6" s="23">
        <v>478</v>
      </c>
      <c r="N6" s="24">
        <f t="shared" si="4"/>
        <v>73.6517719568567</v>
      </c>
      <c r="O6" s="23">
        <v>171</v>
      </c>
      <c r="P6" s="26">
        <f t="shared" si="5"/>
        <v>26.348228043143294</v>
      </c>
      <c r="Q6" s="25">
        <f aca="true" t="shared" si="8" ref="Q6:Q16">O6+M6</f>
        <v>649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40.42553191489361</v>
      </c>
      <c r="E7" s="23">
        <v>28</v>
      </c>
      <c r="F7" s="24">
        <f t="shared" si="1"/>
        <v>59.57446808510638</v>
      </c>
      <c r="G7" s="25">
        <f t="shared" si="6"/>
        <v>47</v>
      </c>
      <c r="H7" s="23">
        <v>1</v>
      </c>
      <c r="I7" s="24">
        <f t="shared" si="2"/>
        <v>33.33333333333333</v>
      </c>
      <c r="J7" s="23">
        <v>2</v>
      </c>
      <c r="K7" s="24">
        <f t="shared" si="3"/>
        <v>66.66666666666666</v>
      </c>
      <c r="L7" s="25">
        <f t="shared" si="7"/>
        <v>3</v>
      </c>
      <c r="M7" s="23">
        <v>20</v>
      </c>
      <c r="N7" s="24">
        <f t="shared" si="4"/>
        <v>40</v>
      </c>
      <c r="O7" s="23">
        <v>30</v>
      </c>
      <c r="P7" s="26">
        <f t="shared" si="5"/>
        <v>60</v>
      </c>
      <c r="Q7" s="25">
        <f t="shared" si="8"/>
        <v>50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33</v>
      </c>
      <c r="D9" s="24">
        <f t="shared" si="0"/>
        <v>82.5</v>
      </c>
      <c r="E9" s="23">
        <v>7</v>
      </c>
      <c r="F9" s="24">
        <f t="shared" si="1"/>
        <v>17.5</v>
      </c>
      <c r="G9" s="25">
        <f t="shared" si="6"/>
        <v>40</v>
      </c>
      <c r="H9" s="23">
        <v>4</v>
      </c>
      <c r="I9" s="24">
        <f t="shared" si="2"/>
        <v>66.66666666666666</v>
      </c>
      <c r="J9" s="23">
        <v>2</v>
      </c>
      <c r="K9" s="24">
        <f t="shared" si="3"/>
        <v>33.33333333333333</v>
      </c>
      <c r="L9" s="25">
        <f t="shared" si="7"/>
        <v>6</v>
      </c>
      <c r="M9" s="23">
        <v>37</v>
      </c>
      <c r="N9" s="24">
        <f t="shared" si="4"/>
        <v>80.43478260869566</v>
      </c>
      <c r="O9" s="23">
        <v>9</v>
      </c>
      <c r="P9" s="26">
        <f t="shared" si="5"/>
        <v>19.565217391304348</v>
      </c>
      <c r="Q9" s="25">
        <f t="shared" si="8"/>
        <v>46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17</v>
      </c>
      <c r="F10" s="24">
        <f t="shared" si="1"/>
        <v>100</v>
      </c>
      <c r="G10" s="25">
        <f t="shared" si="6"/>
        <v>17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0</v>
      </c>
      <c r="N10" s="24">
        <f t="shared" si="4"/>
        <v>0</v>
      </c>
      <c r="O10" s="23">
        <v>19</v>
      </c>
      <c r="P10" s="26">
        <f t="shared" si="5"/>
        <v>100</v>
      </c>
      <c r="Q10" s="25">
        <f t="shared" si="8"/>
        <v>19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8.333333333333332</v>
      </c>
      <c r="E12" s="23">
        <v>11</v>
      </c>
      <c r="F12" s="24">
        <f t="shared" si="1"/>
        <v>91.66666666666666</v>
      </c>
      <c r="G12" s="25">
        <f t="shared" si="6"/>
        <v>12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8.333333333333332</v>
      </c>
      <c r="O12" s="23">
        <v>11</v>
      </c>
      <c r="P12" s="26">
        <f t="shared" si="5"/>
        <v>91.66666666666666</v>
      </c>
      <c r="Q12" s="25">
        <f t="shared" si="8"/>
        <v>12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1.6666666666666667</v>
      </c>
      <c r="E13" s="23">
        <v>59</v>
      </c>
      <c r="F13" s="24">
        <f t="shared" si="1"/>
        <v>98.33333333333333</v>
      </c>
      <c r="G13" s="25">
        <f t="shared" si="6"/>
        <v>60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1.6666666666666667</v>
      </c>
      <c r="O13" s="23">
        <v>59</v>
      </c>
      <c r="P13" s="26">
        <f t="shared" si="5"/>
        <v>98.33333333333333</v>
      </c>
      <c r="Q13" s="25">
        <f t="shared" si="8"/>
        <v>60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8</v>
      </c>
      <c r="F14" s="24">
        <f t="shared" si="1"/>
        <v>100</v>
      </c>
      <c r="G14" s="25">
        <f t="shared" si="6"/>
        <v>8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8</v>
      </c>
      <c r="P14" s="26">
        <f t="shared" si="5"/>
        <v>100</v>
      </c>
      <c r="Q14" s="25">
        <f t="shared" si="8"/>
        <v>8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47</v>
      </c>
      <c r="F15" s="24">
        <f t="shared" si="1"/>
        <v>100</v>
      </c>
      <c r="G15" s="25">
        <f t="shared" si="6"/>
        <v>47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47</v>
      </c>
      <c r="P15" s="26">
        <f t="shared" si="5"/>
        <v>100</v>
      </c>
      <c r="Q15" s="25">
        <f t="shared" si="8"/>
        <v>47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3.8461538461538463</v>
      </c>
      <c r="E16" s="23">
        <v>25</v>
      </c>
      <c r="F16" s="24">
        <f t="shared" si="1"/>
        <v>96.15384615384616</v>
      </c>
      <c r="G16" s="25">
        <f t="shared" si="6"/>
        <v>26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3.8461538461538463</v>
      </c>
      <c r="O16" s="23">
        <v>25</v>
      </c>
      <c r="P16" s="26">
        <f t="shared" si="5"/>
        <v>96.15384615384616</v>
      </c>
      <c r="Q16" s="25">
        <f t="shared" si="8"/>
        <v>26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5</v>
      </c>
      <c r="E17" s="29">
        <v>19</v>
      </c>
      <c r="F17" s="30">
        <f t="shared" si="1"/>
        <v>95</v>
      </c>
      <c r="G17" s="31">
        <f>E17+C17</f>
        <v>20</v>
      </c>
      <c r="H17" s="29">
        <v>0</v>
      </c>
      <c r="I17" s="30">
        <f t="shared" si="2"/>
        <v>0</v>
      </c>
      <c r="J17" s="29">
        <v>3</v>
      </c>
      <c r="K17" s="30">
        <f t="shared" si="3"/>
        <v>100</v>
      </c>
      <c r="L17" s="31">
        <f>J17+H17</f>
        <v>3</v>
      </c>
      <c r="M17" s="29">
        <v>1</v>
      </c>
      <c r="N17" s="30">
        <f t="shared" si="4"/>
        <v>4.3478260869565215</v>
      </c>
      <c r="O17" s="29">
        <v>22</v>
      </c>
      <c r="P17" s="32">
        <f t="shared" si="5"/>
        <v>95.65217391304348</v>
      </c>
      <c r="Q17" s="31">
        <f>O17+M17</f>
        <v>23</v>
      </c>
    </row>
    <row r="18" spans="1:17" s="39" customFormat="1" ht="15" customHeight="1">
      <c r="A18" s="33"/>
      <c r="B18" s="34" t="s">
        <v>21</v>
      </c>
      <c r="C18" s="35">
        <f>SUM(C5:C17)</f>
        <v>1037</v>
      </c>
      <c r="D18" s="36">
        <f t="shared" si="0"/>
        <v>59.32494279176201</v>
      </c>
      <c r="E18" s="35">
        <f>SUM(E5:E17)</f>
        <v>711</v>
      </c>
      <c r="F18" s="36">
        <f t="shared" si="1"/>
        <v>40.67505720823799</v>
      </c>
      <c r="G18" s="37">
        <f>E18+C18</f>
        <v>1748</v>
      </c>
      <c r="H18" s="35">
        <f>SUM(H5:H17)</f>
        <v>157</v>
      </c>
      <c r="I18" s="36">
        <f t="shared" si="2"/>
        <v>47.86585365853659</v>
      </c>
      <c r="J18" s="35">
        <f>SUM(J5:J17)</f>
        <v>171</v>
      </c>
      <c r="K18" s="36">
        <f t="shared" si="3"/>
        <v>52.13414634146341</v>
      </c>
      <c r="L18" s="37">
        <f>J18+H18</f>
        <v>328</v>
      </c>
      <c r="M18" s="35">
        <f>SUM(M5:M17)</f>
        <v>1194</v>
      </c>
      <c r="N18" s="36">
        <f t="shared" si="4"/>
        <v>57.51445086705203</v>
      </c>
      <c r="O18" s="35">
        <f>SUM(O5:O17)</f>
        <v>882</v>
      </c>
      <c r="P18" s="38">
        <f t="shared" si="5"/>
        <v>42.48554913294797</v>
      </c>
      <c r="Q18" s="37">
        <f>O18+M18</f>
        <v>2076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14.12.2011&amp;RKaiserslautern</oddHeader>
    <oddFooter>&amp;R&amp;10Tabelle 51.2 mw</oddFooter>
  </headerFooter>
  <legacyDrawing r:id="rId2"/>
  <oleObjects>
    <oleObject progId="Word.Document.8" shapeId="582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857</v>
      </c>
      <c r="D5" s="24">
        <f aca="true" t="shared" si="0" ref="D5:D18">IF(C5+E5&lt;&gt;0,100*(C5/(C5+E5)),".")</f>
        <v>59.804605722260995</v>
      </c>
      <c r="E5" s="23">
        <v>576</v>
      </c>
      <c r="F5" s="24">
        <f aca="true" t="shared" si="1" ref="F5:F18">IF(E5+C5&lt;&gt;0,100*(E5/(E5+C5)),".")</f>
        <v>40.19539427773901</v>
      </c>
      <c r="G5" s="25">
        <f>E5+C5</f>
        <v>1433</v>
      </c>
      <c r="H5" s="23">
        <v>122</v>
      </c>
      <c r="I5" s="24">
        <f aca="true" t="shared" si="2" ref="I5:I18">IF(H5+J5&lt;&gt;0,100*(H5/(H5+J5)),".")</f>
        <v>54.95495495495496</v>
      </c>
      <c r="J5" s="23">
        <v>100</v>
      </c>
      <c r="K5" s="24">
        <f aca="true" t="shared" si="3" ref="K5:K18">IF(J5+H5&lt;&gt;0,100*(J5/(J5+H5)),".")</f>
        <v>45.04504504504504</v>
      </c>
      <c r="L5" s="25">
        <f>J5+H5</f>
        <v>222</v>
      </c>
      <c r="M5" s="23">
        <v>979</v>
      </c>
      <c r="N5" s="24">
        <f aca="true" t="shared" si="4" ref="N5:N18">IF(M5+O5&lt;&gt;0,100*(M5/(M5+O5)),".")</f>
        <v>59.15407854984894</v>
      </c>
      <c r="O5" s="23">
        <v>676</v>
      </c>
      <c r="P5" s="26">
        <f aca="true" t="shared" si="5" ref="P5:P18">IF(O5+M5&lt;&gt;0,100*(O5/(O5+M5)),".")</f>
        <v>40.84592145015106</v>
      </c>
      <c r="Q5" s="25">
        <f>O5+M5</f>
        <v>1655</v>
      </c>
    </row>
    <row r="6" spans="1:17" ht="15" customHeight="1">
      <c r="A6" s="21"/>
      <c r="B6" s="22" t="s">
        <v>9</v>
      </c>
      <c r="C6" s="23">
        <v>426</v>
      </c>
      <c r="D6" s="24">
        <f t="shared" si="0"/>
        <v>75.39823008849558</v>
      </c>
      <c r="E6" s="23">
        <v>139</v>
      </c>
      <c r="F6" s="24">
        <f t="shared" si="1"/>
        <v>24.601769911504427</v>
      </c>
      <c r="G6" s="25">
        <f aca="true" t="shared" si="6" ref="G6:G16">E6+C6</f>
        <v>565</v>
      </c>
      <c r="H6" s="23">
        <v>98</v>
      </c>
      <c r="I6" s="24">
        <f t="shared" si="2"/>
        <v>67.12328767123287</v>
      </c>
      <c r="J6" s="23">
        <v>48</v>
      </c>
      <c r="K6" s="24">
        <f t="shared" si="3"/>
        <v>32.87671232876712</v>
      </c>
      <c r="L6" s="25">
        <f aca="true" t="shared" si="7" ref="L6:L16">J6+H6</f>
        <v>146</v>
      </c>
      <c r="M6" s="23">
        <v>524</v>
      </c>
      <c r="N6" s="24">
        <f t="shared" si="4"/>
        <v>73.69901547116737</v>
      </c>
      <c r="O6" s="23">
        <v>187</v>
      </c>
      <c r="P6" s="26">
        <f t="shared" si="5"/>
        <v>26.300984528832632</v>
      </c>
      <c r="Q6" s="25">
        <f aca="true" t="shared" si="8" ref="Q6:Q16">O6+M6</f>
        <v>711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31.25</v>
      </c>
      <c r="E7" s="23">
        <v>55</v>
      </c>
      <c r="F7" s="24">
        <f t="shared" si="1"/>
        <v>68.75</v>
      </c>
      <c r="G7" s="25">
        <f t="shared" si="6"/>
        <v>80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25</v>
      </c>
      <c r="N7" s="24">
        <f t="shared" si="4"/>
        <v>31.25</v>
      </c>
      <c r="O7" s="23">
        <v>55</v>
      </c>
      <c r="P7" s="26">
        <f t="shared" si="5"/>
        <v>68.75</v>
      </c>
      <c r="Q7" s="25">
        <f t="shared" si="8"/>
        <v>80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1</v>
      </c>
      <c r="N8" s="24">
        <f t="shared" si="4"/>
        <v>100</v>
      </c>
      <c r="O8" s="23">
        <v>0</v>
      </c>
      <c r="P8" s="26">
        <f t="shared" si="5"/>
        <v>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67.74193548387096</v>
      </c>
      <c r="E9" s="23">
        <v>10</v>
      </c>
      <c r="F9" s="24">
        <f t="shared" si="1"/>
        <v>32.25806451612903</v>
      </c>
      <c r="G9" s="25">
        <f t="shared" si="6"/>
        <v>31</v>
      </c>
      <c r="H9" s="23">
        <v>3</v>
      </c>
      <c r="I9" s="24">
        <f t="shared" si="2"/>
        <v>75</v>
      </c>
      <c r="J9" s="23">
        <v>1</v>
      </c>
      <c r="K9" s="24">
        <f t="shared" si="3"/>
        <v>25</v>
      </c>
      <c r="L9" s="25">
        <f t="shared" si="7"/>
        <v>4</v>
      </c>
      <c r="M9" s="23">
        <v>24</v>
      </c>
      <c r="N9" s="24">
        <f t="shared" si="4"/>
        <v>68.57142857142857</v>
      </c>
      <c r="O9" s="23">
        <v>11</v>
      </c>
      <c r="P9" s="26">
        <f t="shared" si="5"/>
        <v>31.428571428571427</v>
      </c>
      <c r="Q9" s="25">
        <f t="shared" si="8"/>
        <v>35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37</v>
      </c>
      <c r="F10" s="24">
        <f t="shared" si="1"/>
        <v>100</v>
      </c>
      <c r="G10" s="25">
        <f t="shared" si="6"/>
        <v>37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37</v>
      </c>
      <c r="P10" s="26">
        <f t="shared" si="5"/>
        <v>100</v>
      </c>
      <c r="Q10" s="25">
        <f t="shared" si="8"/>
        <v>37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6.25</v>
      </c>
      <c r="E12" s="23">
        <v>15</v>
      </c>
      <c r="F12" s="24">
        <f t="shared" si="1"/>
        <v>93.75</v>
      </c>
      <c r="G12" s="25">
        <f t="shared" si="6"/>
        <v>16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6.25</v>
      </c>
      <c r="O12" s="23">
        <v>15</v>
      </c>
      <c r="P12" s="26">
        <f t="shared" si="5"/>
        <v>93.75</v>
      </c>
      <c r="Q12" s="25">
        <f t="shared" si="8"/>
        <v>16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1.2345679012345678</v>
      </c>
      <c r="E13" s="23">
        <v>80</v>
      </c>
      <c r="F13" s="24">
        <f t="shared" si="1"/>
        <v>98.76543209876543</v>
      </c>
      <c r="G13" s="25">
        <f t="shared" si="6"/>
        <v>81</v>
      </c>
      <c r="H13" s="23">
        <v>0</v>
      </c>
      <c r="I13" s="24">
        <f t="shared" si="2"/>
        <v>0</v>
      </c>
      <c r="J13" s="23">
        <v>4</v>
      </c>
      <c r="K13" s="24">
        <f t="shared" si="3"/>
        <v>100</v>
      </c>
      <c r="L13" s="25">
        <f t="shared" si="7"/>
        <v>4</v>
      </c>
      <c r="M13" s="23">
        <v>1</v>
      </c>
      <c r="N13" s="24">
        <f t="shared" si="4"/>
        <v>1.1764705882352942</v>
      </c>
      <c r="O13" s="23">
        <v>84</v>
      </c>
      <c r="P13" s="26">
        <f t="shared" si="5"/>
        <v>98.82352941176471</v>
      </c>
      <c r="Q13" s="25">
        <f t="shared" si="8"/>
        <v>85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2</v>
      </c>
      <c r="P14" s="26">
        <f t="shared" si="5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44</v>
      </c>
      <c r="F15" s="24">
        <f t="shared" si="1"/>
        <v>100</v>
      </c>
      <c r="G15" s="25">
        <f t="shared" si="6"/>
        <v>44</v>
      </c>
      <c r="H15" s="23">
        <v>0</v>
      </c>
      <c r="I15" s="24">
        <f t="shared" si="2"/>
        <v>0</v>
      </c>
      <c r="J15" s="23">
        <v>4</v>
      </c>
      <c r="K15" s="24">
        <f t="shared" si="3"/>
        <v>100</v>
      </c>
      <c r="L15" s="25">
        <f t="shared" si="7"/>
        <v>4</v>
      </c>
      <c r="M15" s="23">
        <v>0</v>
      </c>
      <c r="N15" s="24">
        <f t="shared" si="4"/>
        <v>0</v>
      </c>
      <c r="O15" s="23">
        <v>48</v>
      </c>
      <c r="P15" s="26">
        <f t="shared" si="5"/>
        <v>100</v>
      </c>
      <c r="Q15" s="25">
        <f t="shared" si="8"/>
        <v>48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6.8181818181818175</v>
      </c>
      <c r="E16" s="23">
        <v>41</v>
      </c>
      <c r="F16" s="24">
        <f t="shared" si="1"/>
        <v>93.18181818181817</v>
      </c>
      <c r="G16" s="25">
        <f t="shared" si="6"/>
        <v>44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6.8181818181818175</v>
      </c>
      <c r="O16" s="23">
        <v>41</v>
      </c>
      <c r="P16" s="26">
        <f t="shared" si="5"/>
        <v>93.18181818181817</v>
      </c>
      <c r="Q16" s="25">
        <f t="shared" si="8"/>
        <v>44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20.833333333333336</v>
      </c>
      <c r="E17" s="29">
        <v>19</v>
      </c>
      <c r="F17" s="30">
        <f t="shared" si="1"/>
        <v>79.16666666666666</v>
      </c>
      <c r="G17" s="31">
        <f>E17+C17</f>
        <v>24</v>
      </c>
      <c r="H17" s="29">
        <v>4</v>
      </c>
      <c r="I17" s="30">
        <f t="shared" si="2"/>
        <v>28.57142857142857</v>
      </c>
      <c r="J17" s="29">
        <v>10</v>
      </c>
      <c r="K17" s="30">
        <f t="shared" si="3"/>
        <v>71.42857142857143</v>
      </c>
      <c r="L17" s="31">
        <f>J17+H17</f>
        <v>14</v>
      </c>
      <c r="M17" s="29">
        <v>9</v>
      </c>
      <c r="N17" s="30">
        <f t="shared" si="4"/>
        <v>23.684210526315788</v>
      </c>
      <c r="O17" s="29">
        <v>29</v>
      </c>
      <c r="P17" s="32">
        <f t="shared" si="5"/>
        <v>76.31578947368422</v>
      </c>
      <c r="Q17" s="31">
        <f>O17+M17</f>
        <v>38</v>
      </c>
    </row>
    <row r="18" spans="1:17" s="39" customFormat="1" ht="15" customHeight="1">
      <c r="A18" s="33"/>
      <c r="B18" s="34" t="s">
        <v>21</v>
      </c>
      <c r="C18" s="35">
        <f>SUM(C5:C17)</f>
        <v>1340</v>
      </c>
      <c r="D18" s="36">
        <f t="shared" si="0"/>
        <v>56.82782018659881</v>
      </c>
      <c r="E18" s="35">
        <f>SUM(E5:E17)</f>
        <v>1018</v>
      </c>
      <c r="F18" s="36">
        <f t="shared" si="1"/>
        <v>43.172179813401186</v>
      </c>
      <c r="G18" s="37">
        <f>E18+C18</f>
        <v>2358</v>
      </c>
      <c r="H18" s="35">
        <f>SUM(H5:H17)</f>
        <v>227</v>
      </c>
      <c r="I18" s="36">
        <f t="shared" si="2"/>
        <v>57.61421319796954</v>
      </c>
      <c r="J18" s="35">
        <f>SUM(J5:J17)</f>
        <v>167</v>
      </c>
      <c r="K18" s="36">
        <f t="shared" si="3"/>
        <v>42.38578680203046</v>
      </c>
      <c r="L18" s="37">
        <f>J18+H18</f>
        <v>394</v>
      </c>
      <c r="M18" s="35">
        <f>SUM(M5:M17)</f>
        <v>1567</v>
      </c>
      <c r="N18" s="36">
        <f t="shared" si="4"/>
        <v>56.940406976744185</v>
      </c>
      <c r="O18" s="35">
        <f>SUM(O5:O17)</f>
        <v>1185</v>
      </c>
      <c r="P18" s="38">
        <f t="shared" si="5"/>
        <v>43.059593023255815</v>
      </c>
      <c r="Q18" s="37">
        <f>O18+M18</f>
        <v>2752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14.12.2011&amp;RKoblenz</oddHeader>
    <oddFooter>&amp;R&amp;10Tabelle 51.2 mw</oddFooter>
  </headerFooter>
  <legacyDrawing r:id="rId2"/>
  <oleObjects>
    <oleObject progId="Word.Document.8" shapeId="582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1253</v>
      </c>
      <c r="D5" s="24">
        <f aca="true" t="shared" si="0" ref="D5:D18">IF(C5+E5&lt;&gt;0,100*(C5/(C5+E5)),".")</f>
        <v>64.9896265560166</v>
      </c>
      <c r="E5" s="23">
        <v>675</v>
      </c>
      <c r="F5" s="24">
        <f aca="true" t="shared" si="1" ref="F5:F18">IF(E5+C5&lt;&gt;0,100*(E5/(E5+C5)),".")</f>
        <v>35.0103734439834</v>
      </c>
      <c r="G5" s="25">
        <f>E5+C5</f>
        <v>1928</v>
      </c>
      <c r="H5" s="23">
        <v>222</v>
      </c>
      <c r="I5" s="24">
        <f aca="true" t="shared" si="2" ref="I5:I18">IF(H5+J5&lt;&gt;0,100*(H5/(H5+J5)),".")</f>
        <v>53.23741007194245</v>
      </c>
      <c r="J5" s="23">
        <v>195</v>
      </c>
      <c r="K5" s="24">
        <f aca="true" t="shared" si="3" ref="K5:K18">IF(J5+H5&lt;&gt;0,100*(J5/(J5+H5)),".")</f>
        <v>46.76258992805755</v>
      </c>
      <c r="L5" s="25">
        <f>J5+H5</f>
        <v>417</v>
      </c>
      <c r="M5" s="23">
        <v>1475</v>
      </c>
      <c r="N5" s="24">
        <f aca="true" t="shared" si="4" ref="N5:N18">IF(M5+O5&lt;&gt;0,100*(M5/(M5+O5)),".")</f>
        <v>62.89978678038379</v>
      </c>
      <c r="O5" s="23">
        <v>870</v>
      </c>
      <c r="P5" s="26">
        <f aca="true" t="shared" si="5" ref="P5:P18">IF(O5+M5&lt;&gt;0,100*(O5/(O5+M5)),".")</f>
        <v>37.10021321961621</v>
      </c>
      <c r="Q5" s="25">
        <f>O5+M5</f>
        <v>2345</v>
      </c>
    </row>
    <row r="6" spans="1:17" ht="15" customHeight="1">
      <c r="A6" s="21"/>
      <c r="B6" s="22" t="s">
        <v>9</v>
      </c>
      <c r="C6" s="23">
        <v>605</v>
      </c>
      <c r="D6" s="24">
        <f t="shared" si="0"/>
        <v>76.58227848101265</v>
      </c>
      <c r="E6" s="23">
        <v>185</v>
      </c>
      <c r="F6" s="24">
        <f t="shared" si="1"/>
        <v>23.417721518987342</v>
      </c>
      <c r="G6" s="25">
        <f aca="true" t="shared" si="6" ref="G6:G16">E6+C6</f>
        <v>790</v>
      </c>
      <c r="H6" s="23">
        <v>108</v>
      </c>
      <c r="I6" s="24">
        <f t="shared" si="2"/>
        <v>69.23076923076923</v>
      </c>
      <c r="J6" s="23">
        <v>48</v>
      </c>
      <c r="K6" s="24">
        <f t="shared" si="3"/>
        <v>30.76923076923077</v>
      </c>
      <c r="L6" s="25">
        <f aca="true" t="shared" si="7" ref="L6:L16">J6+H6</f>
        <v>156</v>
      </c>
      <c r="M6" s="23">
        <v>713</v>
      </c>
      <c r="N6" s="24">
        <f t="shared" si="4"/>
        <v>75.36997885835095</v>
      </c>
      <c r="O6" s="23">
        <v>233</v>
      </c>
      <c r="P6" s="26">
        <f t="shared" si="5"/>
        <v>24.63002114164905</v>
      </c>
      <c r="Q6" s="25">
        <f aca="true" t="shared" si="8" ref="Q6:Q16">O6+M6</f>
        <v>946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40.476190476190474</v>
      </c>
      <c r="E7" s="23">
        <v>50</v>
      </c>
      <c r="F7" s="24">
        <f t="shared" si="1"/>
        <v>59.523809523809526</v>
      </c>
      <c r="G7" s="25">
        <f t="shared" si="6"/>
        <v>84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34</v>
      </c>
      <c r="N7" s="24">
        <f t="shared" si="4"/>
        <v>40.476190476190474</v>
      </c>
      <c r="O7" s="23">
        <v>50</v>
      </c>
      <c r="P7" s="26">
        <f t="shared" si="5"/>
        <v>59.523809523809526</v>
      </c>
      <c r="Q7" s="25">
        <f t="shared" si="8"/>
        <v>84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32</v>
      </c>
      <c r="D9" s="24">
        <f t="shared" si="0"/>
        <v>72.72727272727273</v>
      </c>
      <c r="E9" s="23">
        <v>12</v>
      </c>
      <c r="F9" s="24">
        <f t="shared" si="1"/>
        <v>27.27272727272727</v>
      </c>
      <c r="G9" s="25">
        <f t="shared" si="6"/>
        <v>44</v>
      </c>
      <c r="H9" s="23">
        <v>6</v>
      </c>
      <c r="I9" s="24">
        <f t="shared" si="2"/>
        <v>35.294117647058826</v>
      </c>
      <c r="J9" s="23">
        <v>11</v>
      </c>
      <c r="K9" s="24">
        <f t="shared" si="3"/>
        <v>64.70588235294117</v>
      </c>
      <c r="L9" s="25">
        <f t="shared" si="7"/>
        <v>17</v>
      </c>
      <c r="M9" s="23">
        <v>38</v>
      </c>
      <c r="N9" s="24">
        <f t="shared" si="4"/>
        <v>62.295081967213115</v>
      </c>
      <c r="O9" s="23">
        <v>23</v>
      </c>
      <c r="P9" s="26">
        <f t="shared" si="5"/>
        <v>37.704918032786885</v>
      </c>
      <c r="Q9" s="25">
        <f t="shared" si="8"/>
        <v>61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12.5</v>
      </c>
      <c r="E10" s="23">
        <v>21</v>
      </c>
      <c r="F10" s="24">
        <f t="shared" si="1"/>
        <v>87.5</v>
      </c>
      <c r="G10" s="25">
        <f t="shared" si="6"/>
        <v>24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3</v>
      </c>
      <c r="N10" s="24">
        <f t="shared" si="4"/>
        <v>11.538461538461538</v>
      </c>
      <c r="O10" s="23">
        <v>23</v>
      </c>
      <c r="P10" s="26">
        <f t="shared" si="5"/>
        <v>88.46153846153845</v>
      </c>
      <c r="Q10" s="25">
        <f t="shared" si="8"/>
        <v>26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14</v>
      </c>
      <c r="F12" s="24">
        <f t="shared" si="1"/>
        <v>100</v>
      </c>
      <c r="G12" s="25">
        <f t="shared" si="6"/>
        <v>14</v>
      </c>
      <c r="H12" s="23">
        <v>0</v>
      </c>
      <c r="I12" s="24">
        <f t="shared" si="2"/>
        <v>0</v>
      </c>
      <c r="J12" s="23">
        <v>1</v>
      </c>
      <c r="K12" s="24">
        <f t="shared" si="3"/>
        <v>100</v>
      </c>
      <c r="L12" s="25">
        <f t="shared" si="7"/>
        <v>1</v>
      </c>
      <c r="M12" s="23">
        <v>0</v>
      </c>
      <c r="N12" s="24">
        <f t="shared" si="4"/>
        <v>0</v>
      </c>
      <c r="O12" s="23">
        <v>15</v>
      </c>
      <c r="P12" s="26">
        <f t="shared" si="5"/>
        <v>100</v>
      </c>
      <c r="Q12" s="25">
        <f t="shared" si="8"/>
        <v>15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90</v>
      </c>
      <c r="F13" s="24">
        <f t="shared" si="1"/>
        <v>100</v>
      </c>
      <c r="G13" s="25">
        <f t="shared" si="6"/>
        <v>90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90</v>
      </c>
      <c r="P13" s="26">
        <f t="shared" si="5"/>
        <v>100</v>
      </c>
      <c r="Q13" s="25">
        <f t="shared" si="8"/>
        <v>90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19</v>
      </c>
      <c r="F14" s="24">
        <f t="shared" si="1"/>
        <v>100</v>
      </c>
      <c r="G14" s="25">
        <f t="shared" si="6"/>
        <v>19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19</v>
      </c>
      <c r="P14" s="26">
        <f t="shared" si="5"/>
        <v>100</v>
      </c>
      <c r="Q14" s="25">
        <f t="shared" si="8"/>
        <v>19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106</v>
      </c>
      <c r="F15" s="24">
        <f t="shared" si="1"/>
        <v>100</v>
      </c>
      <c r="G15" s="25">
        <f t="shared" si="6"/>
        <v>106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0</v>
      </c>
      <c r="N15" s="24">
        <f t="shared" si="4"/>
        <v>0</v>
      </c>
      <c r="O15" s="23">
        <v>107</v>
      </c>
      <c r="P15" s="26">
        <f t="shared" si="5"/>
        <v>100</v>
      </c>
      <c r="Q15" s="25">
        <f t="shared" si="8"/>
        <v>107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35</v>
      </c>
      <c r="F16" s="24">
        <f t="shared" si="1"/>
        <v>100</v>
      </c>
      <c r="G16" s="25">
        <f t="shared" si="6"/>
        <v>35</v>
      </c>
      <c r="H16" s="23">
        <v>0</v>
      </c>
      <c r="I16" s="24">
        <f t="shared" si="2"/>
        <v>0</v>
      </c>
      <c r="J16" s="23">
        <v>2</v>
      </c>
      <c r="K16" s="24">
        <f t="shared" si="3"/>
        <v>100</v>
      </c>
      <c r="L16" s="25">
        <f t="shared" si="7"/>
        <v>2</v>
      </c>
      <c r="M16" s="23">
        <v>0</v>
      </c>
      <c r="N16" s="24">
        <f t="shared" si="4"/>
        <v>0</v>
      </c>
      <c r="O16" s="23">
        <v>37</v>
      </c>
      <c r="P16" s="26">
        <f t="shared" si="5"/>
        <v>100</v>
      </c>
      <c r="Q16" s="25">
        <f t="shared" si="8"/>
        <v>37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23.52941176470588</v>
      </c>
      <c r="E17" s="29">
        <v>13</v>
      </c>
      <c r="F17" s="30">
        <f t="shared" si="1"/>
        <v>76.47058823529412</v>
      </c>
      <c r="G17" s="31">
        <f>E17+C17</f>
        <v>17</v>
      </c>
      <c r="H17" s="29">
        <v>2</v>
      </c>
      <c r="I17" s="30">
        <f t="shared" si="2"/>
        <v>40</v>
      </c>
      <c r="J17" s="29">
        <v>3</v>
      </c>
      <c r="K17" s="30">
        <f t="shared" si="3"/>
        <v>60</v>
      </c>
      <c r="L17" s="31">
        <f>J17+H17</f>
        <v>5</v>
      </c>
      <c r="M17" s="29">
        <v>6</v>
      </c>
      <c r="N17" s="30">
        <f t="shared" si="4"/>
        <v>27.27272727272727</v>
      </c>
      <c r="O17" s="29">
        <v>16</v>
      </c>
      <c r="P17" s="32">
        <f t="shared" si="5"/>
        <v>72.72727272727273</v>
      </c>
      <c r="Q17" s="31">
        <f>O17+M17</f>
        <v>22</v>
      </c>
    </row>
    <row r="18" spans="1:17" s="39" customFormat="1" ht="15" customHeight="1">
      <c r="A18" s="33"/>
      <c r="B18" s="34" t="s">
        <v>21</v>
      </c>
      <c r="C18" s="35">
        <f>SUM(C5:C17)</f>
        <v>1931</v>
      </c>
      <c r="D18" s="36">
        <f t="shared" si="0"/>
        <v>61.282132656299595</v>
      </c>
      <c r="E18" s="35">
        <f>SUM(E5:E17)</f>
        <v>1220</v>
      </c>
      <c r="F18" s="36">
        <f t="shared" si="1"/>
        <v>38.71786734370041</v>
      </c>
      <c r="G18" s="37">
        <f>E18+C18</f>
        <v>3151</v>
      </c>
      <c r="H18" s="35">
        <f>SUM(H5:H17)</f>
        <v>338</v>
      </c>
      <c r="I18" s="36">
        <f t="shared" si="2"/>
        <v>56.2396006655574</v>
      </c>
      <c r="J18" s="35">
        <f>SUM(J5:J17)</f>
        <v>263</v>
      </c>
      <c r="K18" s="36">
        <f t="shared" si="3"/>
        <v>43.760399334442596</v>
      </c>
      <c r="L18" s="37">
        <f>J18+H18</f>
        <v>601</v>
      </c>
      <c r="M18" s="35">
        <f>SUM(M5:M17)</f>
        <v>2269</v>
      </c>
      <c r="N18" s="36">
        <f t="shared" si="4"/>
        <v>60.47441364605544</v>
      </c>
      <c r="O18" s="35">
        <f>SUM(O5:O17)</f>
        <v>1483</v>
      </c>
      <c r="P18" s="38">
        <f t="shared" si="5"/>
        <v>39.52558635394456</v>
      </c>
      <c r="Q18" s="37">
        <f>O18+M18</f>
        <v>3752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14.12.2011&amp;RLudwigshafen</oddHeader>
    <oddFooter>&amp;R&amp;10Tabelle 51.2 mw</oddFooter>
  </headerFooter>
  <legacyDrawing r:id="rId2"/>
  <oleObjects>
    <oleObject progId="Word.Document.8" shapeId="5827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1261</v>
      </c>
      <c r="D5" s="24">
        <f aca="true" t="shared" si="0" ref="D5:D18">IF(C5+E5&lt;&gt;0,100*(C5/(C5+E5)),".")</f>
        <v>57.764544205222165</v>
      </c>
      <c r="E5" s="23">
        <v>922</v>
      </c>
      <c r="F5" s="24">
        <f aca="true" t="shared" si="1" ref="F5:F18">IF(E5+C5&lt;&gt;0,100*(E5/(E5+C5)),".")</f>
        <v>42.23545579477783</v>
      </c>
      <c r="G5" s="25">
        <f>E5+C5</f>
        <v>2183</v>
      </c>
      <c r="H5" s="23">
        <v>201</v>
      </c>
      <c r="I5" s="24">
        <f aca="true" t="shared" si="2" ref="I5:I18">IF(H5+J5&lt;&gt;0,100*(H5/(H5+J5)),".")</f>
        <v>54.03225806451613</v>
      </c>
      <c r="J5" s="23">
        <v>171</v>
      </c>
      <c r="K5" s="24">
        <f aca="true" t="shared" si="3" ref="K5:K18">IF(J5+H5&lt;&gt;0,100*(J5/(J5+H5)),".")</f>
        <v>45.96774193548387</v>
      </c>
      <c r="L5" s="25">
        <f>J5+H5</f>
        <v>372</v>
      </c>
      <c r="M5" s="23">
        <v>1462</v>
      </c>
      <c r="N5" s="24">
        <f aca="true" t="shared" si="4" ref="N5:N18">IF(M5+O5&lt;&gt;0,100*(M5/(M5+O5)),".")</f>
        <v>57.22113502935421</v>
      </c>
      <c r="O5" s="23">
        <v>1093</v>
      </c>
      <c r="P5" s="26">
        <f aca="true" t="shared" si="5" ref="P5:P18">IF(O5+M5&lt;&gt;0,100*(O5/(O5+M5)),".")</f>
        <v>42.77886497064579</v>
      </c>
      <c r="Q5" s="25">
        <f>O5+M5</f>
        <v>2555</v>
      </c>
    </row>
    <row r="6" spans="1:17" ht="15" customHeight="1">
      <c r="A6" s="21"/>
      <c r="B6" s="22" t="s">
        <v>9</v>
      </c>
      <c r="C6" s="23">
        <v>721</v>
      </c>
      <c r="D6" s="24">
        <f t="shared" si="0"/>
        <v>74.3298969072165</v>
      </c>
      <c r="E6" s="23">
        <v>249</v>
      </c>
      <c r="F6" s="24">
        <f t="shared" si="1"/>
        <v>25.670103092783503</v>
      </c>
      <c r="G6" s="25">
        <f aca="true" t="shared" si="6" ref="G6:G16">E6+C6</f>
        <v>970</v>
      </c>
      <c r="H6" s="23">
        <v>141</v>
      </c>
      <c r="I6" s="24">
        <f t="shared" si="2"/>
        <v>68.44660194174757</v>
      </c>
      <c r="J6" s="23">
        <v>65</v>
      </c>
      <c r="K6" s="24">
        <f t="shared" si="3"/>
        <v>31.55339805825243</v>
      </c>
      <c r="L6" s="25">
        <f aca="true" t="shared" si="7" ref="L6:L16">J6+H6</f>
        <v>206</v>
      </c>
      <c r="M6" s="23">
        <v>862</v>
      </c>
      <c r="N6" s="24">
        <f t="shared" si="4"/>
        <v>73.29931972789116</v>
      </c>
      <c r="O6" s="23">
        <v>314</v>
      </c>
      <c r="P6" s="26">
        <f t="shared" si="5"/>
        <v>26.700680272108844</v>
      </c>
      <c r="Q6" s="25">
        <f aca="true" t="shared" si="8" ref="Q6:Q16">O6+M6</f>
        <v>1176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38</v>
      </c>
      <c r="E7" s="23">
        <v>62</v>
      </c>
      <c r="F7" s="24">
        <f t="shared" si="1"/>
        <v>62</v>
      </c>
      <c r="G7" s="25">
        <f t="shared" si="6"/>
        <v>100</v>
      </c>
      <c r="H7" s="23">
        <v>2</v>
      </c>
      <c r="I7" s="24">
        <f t="shared" si="2"/>
        <v>40</v>
      </c>
      <c r="J7" s="23">
        <v>3</v>
      </c>
      <c r="K7" s="24">
        <f t="shared" si="3"/>
        <v>60</v>
      </c>
      <c r="L7" s="25">
        <f t="shared" si="7"/>
        <v>5</v>
      </c>
      <c r="M7" s="23">
        <v>40</v>
      </c>
      <c r="N7" s="24">
        <f t="shared" si="4"/>
        <v>38.095238095238095</v>
      </c>
      <c r="O7" s="23">
        <v>65</v>
      </c>
      <c r="P7" s="26">
        <f t="shared" si="5"/>
        <v>61.904761904761905</v>
      </c>
      <c r="Q7" s="25">
        <f t="shared" si="8"/>
        <v>105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82</v>
      </c>
      <c r="D9" s="24">
        <f t="shared" si="0"/>
        <v>80.3921568627451</v>
      </c>
      <c r="E9" s="23">
        <v>20</v>
      </c>
      <c r="F9" s="24">
        <f t="shared" si="1"/>
        <v>19.607843137254903</v>
      </c>
      <c r="G9" s="25">
        <f t="shared" si="6"/>
        <v>102</v>
      </c>
      <c r="H9" s="23">
        <v>25</v>
      </c>
      <c r="I9" s="24">
        <f t="shared" si="2"/>
        <v>71.42857142857143</v>
      </c>
      <c r="J9" s="23">
        <v>10</v>
      </c>
      <c r="K9" s="24">
        <f t="shared" si="3"/>
        <v>28.57142857142857</v>
      </c>
      <c r="L9" s="25">
        <f t="shared" si="7"/>
        <v>35</v>
      </c>
      <c r="M9" s="23">
        <v>107</v>
      </c>
      <c r="N9" s="24">
        <f t="shared" si="4"/>
        <v>78.1021897810219</v>
      </c>
      <c r="O9" s="23">
        <v>30</v>
      </c>
      <c r="P9" s="26">
        <f t="shared" si="5"/>
        <v>21.897810218978105</v>
      </c>
      <c r="Q9" s="25">
        <f t="shared" si="8"/>
        <v>137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7.142857142857142</v>
      </c>
      <c r="E10" s="23">
        <v>26</v>
      </c>
      <c r="F10" s="24">
        <f t="shared" si="1"/>
        <v>92.85714285714286</v>
      </c>
      <c r="G10" s="25">
        <f t="shared" si="6"/>
        <v>28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6.896551724137931</v>
      </c>
      <c r="O10" s="23">
        <v>27</v>
      </c>
      <c r="P10" s="26">
        <f t="shared" si="5"/>
        <v>93.10344827586206</v>
      </c>
      <c r="Q10" s="25">
        <f t="shared" si="8"/>
        <v>29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6.666666666666667</v>
      </c>
      <c r="E12" s="23">
        <v>14</v>
      </c>
      <c r="F12" s="24">
        <f t="shared" si="1"/>
        <v>93.33333333333333</v>
      </c>
      <c r="G12" s="25">
        <f t="shared" si="6"/>
        <v>15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6.666666666666667</v>
      </c>
      <c r="O12" s="23">
        <v>14</v>
      </c>
      <c r="P12" s="26">
        <f t="shared" si="5"/>
        <v>93.33333333333333</v>
      </c>
      <c r="Q12" s="25">
        <f t="shared" si="8"/>
        <v>15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1.4492753623188406</v>
      </c>
      <c r="E13" s="23">
        <v>136</v>
      </c>
      <c r="F13" s="24">
        <f t="shared" si="1"/>
        <v>98.55072463768117</v>
      </c>
      <c r="G13" s="25">
        <f t="shared" si="6"/>
        <v>138</v>
      </c>
      <c r="H13" s="23">
        <v>0</v>
      </c>
      <c r="I13" s="24">
        <f t="shared" si="2"/>
        <v>0</v>
      </c>
      <c r="J13" s="23">
        <v>20</v>
      </c>
      <c r="K13" s="24">
        <f t="shared" si="3"/>
        <v>100</v>
      </c>
      <c r="L13" s="25">
        <f t="shared" si="7"/>
        <v>20</v>
      </c>
      <c r="M13" s="23">
        <v>2</v>
      </c>
      <c r="N13" s="24">
        <f t="shared" si="4"/>
        <v>1.2658227848101267</v>
      </c>
      <c r="O13" s="23">
        <v>156</v>
      </c>
      <c r="P13" s="26">
        <f t="shared" si="5"/>
        <v>98.73417721518987</v>
      </c>
      <c r="Q13" s="25">
        <f t="shared" si="8"/>
        <v>158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15</v>
      </c>
      <c r="F14" s="24">
        <f t="shared" si="1"/>
        <v>100</v>
      </c>
      <c r="G14" s="25">
        <f t="shared" si="6"/>
        <v>15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15</v>
      </c>
      <c r="P14" s="26">
        <f t="shared" si="5"/>
        <v>100</v>
      </c>
      <c r="Q14" s="25">
        <f t="shared" si="8"/>
        <v>15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0.9615384615384616</v>
      </c>
      <c r="E15" s="23">
        <v>103</v>
      </c>
      <c r="F15" s="24">
        <f t="shared" si="1"/>
        <v>99.03846153846155</v>
      </c>
      <c r="G15" s="25">
        <f t="shared" si="6"/>
        <v>104</v>
      </c>
      <c r="H15" s="23">
        <v>1</v>
      </c>
      <c r="I15" s="24">
        <f t="shared" si="2"/>
        <v>100</v>
      </c>
      <c r="J15" s="23">
        <v>0</v>
      </c>
      <c r="K15" s="24">
        <f t="shared" si="3"/>
        <v>0</v>
      </c>
      <c r="L15" s="25">
        <f t="shared" si="7"/>
        <v>1</v>
      </c>
      <c r="M15" s="23">
        <v>2</v>
      </c>
      <c r="N15" s="24">
        <f t="shared" si="4"/>
        <v>1.9047619047619049</v>
      </c>
      <c r="O15" s="23">
        <v>103</v>
      </c>
      <c r="P15" s="26">
        <f t="shared" si="5"/>
        <v>98.09523809523809</v>
      </c>
      <c r="Q15" s="25">
        <f t="shared" si="8"/>
        <v>105</v>
      </c>
    </row>
    <row r="16" spans="1:17" ht="15" customHeight="1">
      <c r="A16" s="21"/>
      <c r="B16" s="22" t="s">
        <v>19</v>
      </c>
      <c r="C16" s="23">
        <v>5</v>
      </c>
      <c r="D16" s="24">
        <f t="shared" si="0"/>
        <v>8.333333333333332</v>
      </c>
      <c r="E16" s="23">
        <v>55</v>
      </c>
      <c r="F16" s="24">
        <f t="shared" si="1"/>
        <v>91.66666666666666</v>
      </c>
      <c r="G16" s="25">
        <f t="shared" si="6"/>
        <v>60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5</v>
      </c>
      <c r="N16" s="24">
        <f t="shared" si="4"/>
        <v>8.333333333333332</v>
      </c>
      <c r="O16" s="23">
        <v>55</v>
      </c>
      <c r="P16" s="26">
        <f t="shared" si="5"/>
        <v>91.66666666666666</v>
      </c>
      <c r="Q16" s="25">
        <f t="shared" si="8"/>
        <v>60</v>
      </c>
    </row>
    <row r="17" spans="1:17" ht="15" customHeight="1">
      <c r="A17" s="27"/>
      <c r="B17" s="28" t="s">
        <v>20</v>
      </c>
      <c r="C17" s="29">
        <v>15</v>
      </c>
      <c r="D17" s="30">
        <f t="shared" si="0"/>
        <v>30.612244897959183</v>
      </c>
      <c r="E17" s="29">
        <v>34</v>
      </c>
      <c r="F17" s="30">
        <f t="shared" si="1"/>
        <v>69.38775510204081</v>
      </c>
      <c r="G17" s="31">
        <f>E17+C17</f>
        <v>49</v>
      </c>
      <c r="H17" s="29">
        <v>2</v>
      </c>
      <c r="I17" s="30">
        <f t="shared" si="2"/>
        <v>28.57142857142857</v>
      </c>
      <c r="J17" s="29">
        <v>5</v>
      </c>
      <c r="K17" s="30">
        <f t="shared" si="3"/>
        <v>71.42857142857143</v>
      </c>
      <c r="L17" s="31">
        <f>J17+H17</f>
        <v>7</v>
      </c>
      <c r="M17" s="29">
        <v>17</v>
      </c>
      <c r="N17" s="30">
        <f t="shared" si="4"/>
        <v>30.357142857142854</v>
      </c>
      <c r="O17" s="29">
        <v>39</v>
      </c>
      <c r="P17" s="32">
        <f t="shared" si="5"/>
        <v>69.64285714285714</v>
      </c>
      <c r="Q17" s="31">
        <f>O17+M17</f>
        <v>56</v>
      </c>
    </row>
    <row r="18" spans="1:17" s="39" customFormat="1" ht="15" customHeight="1">
      <c r="A18" s="33"/>
      <c r="B18" s="34" t="s">
        <v>21</v>
      </c>
      <c r="C18" s="35">
        <f>SUM(C5:C17)</f>
        <v>2128</v>
      </c>
      <c r="D18" s="36">
        <f t="shared" si="0"/>
        <v>56.5356004250797</v>
      </c>
      <c r="E18" s="35">
        <f>SUM(E5:E17)</f>
        <v>1636</v>
      </c>
      <c r="F18" s="36">
        <f t="shared" si="1"/>
        <v>43.4643995749203</v>
      </c>
      <c r="G18" s="37">
        <f>E18+C18</f>
        <v>3764</v>
      </c>
      <c r="H18" s="35">
        <f>SUM(H5:H17)</f>
        <v>372</v>
      </c>
      <c r="I18" s="36">
        <f t="shared" si="2"/>
        <v>57.496136012364765</v>
      </c>
      <c r="J18" s="35">
        <f>SUM(J5:J17)</f>
        <v>275</v>
      </c>
      <c r="K18" s="36">
        <f t="shared" si="3"/>
        <v>42.503863987635235</v>
      </c>
      <c r="L18" s="37">
        <f>J18+H18</f>
        <v>647</v>
      </c>
      <c r="M18" s="35">
        <f>SUM(M5:M17)</f>
        <v>2500</v>
      </c>
      <c r="N18" s="36">
        <f t="shared" si="4"/>
        <v>56.67649059170257</v>
      </c>
      <c r="O18" s="35">
        <f>SUM(O5:O17)</f>
        <v>1911</v>
      </c>
      <c r="P18" s="38">
        <f t="shared" si="5"/>
        <v>43.32350940829744</v>
      </c>
      <c r="Q18" s="37">
        <f>O18+M18</f>
        <v>4411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14.12.2011&amp;RMainz</oddHeader>
    <oddFooter>&amp;R&amp;10Tabelle 51.2 mw</oddFooter>
  </headerFooter>
  <legacyDrawing r:id="rId2"/>
  <oleObjects>
    <oleObject progId="Word.Document.8" shapeId="5827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525</v>
      </c>
      <c r="D5" s="24">
        <f aca="true" t="shared" si="0" ref="D5:D18">IF(C5+E5&lt;&gt;0,100*(C5/(C5+E5)),".")</f>
        <v>65.46134663341647</v>
      </c>
      <c r="E5" s="23">
        <v>277</v>
      </c>
      <c r="F5" s="24">
        <f aca="true" t="shared" si="1" ref="F5:F18">IF(E5+C5&lt;&gt;0,100*(E5/(E5+C5)),".")</f>
        <v>34.538653366583546</v>
      </c>
      <c r="G5" s="25">
        <f>E5+C5</f>
        <v>802</v>
      </c>
      <c r="H5" s="23">
        <v>73</v>
      </c>
      <c r="I5" s="24">
        <f aca="true" t="shared" si="2" ref="I5:I18">IF(H5+J5&lt;&gt;0,100*(H5/(H5+J5)),".")</f>
        <v>51.40845070422535</v>
      </c>
      <c r="J5" s="23">
        <v>69</v>
      </c>
      <c r="K5" s="24">
        <f aca="true" t="shared" si="3" ref="K5:K18">IF(J5+H5&lt;&gt;0,100*(J5/(J5+H5)),".")</f>
        <v>48.59154929577465</v>
      </c>
      <c r="L5" s="25">
        <f>J5+H5</f>
        <v>142</v>
      </c>
      <c r="M5" s="23">
        <v>598</v>
      </c>
      <c r="N5" s="24">
        <f aca="true" t="shared" si="4" ref="N5:N18">IF(M5+O5&lt;&gt;0,100*(M5/(M5+O5)),".")</f>
        <v>63.347457627118644</v>
      </c>
      <c r="O5" s="23">
        <v>346</v>
      </c>
      <c r="P5" s="26">
        <f aca="true" t="shared" si="5" ref="P5:P18">IF(O5+M5&lt;&gt;0,100*(O5/(O5+M5)),".")</f>
        <v>36.652542372881356</v>
      </c>
      <c r="Q5" s="25">
        <f>O5+M5</f>
        <v>944</v>
      </c>
    </row>
    <row r="6" spans="1:17" ht="15" customHeight="1">
      <c r="A6" s="21"/>
      <c r="B6" s="22" t="s">
        <v>9</v>
      </c>
      <c r="C6" s="23">
        <v>390</v>
      </c>
      <c r="D6" s="24">
        <f t="shared" si="0"/>
        <v>78.15631262525051</v>
      </c>
      <c r="E6" s="23">
        <v>109</v>
      </c>
      <c r="F6" s="24">
        <f t="shared" si="1"/>
        <v>21.8436873747495</v>
      </c>
      <c r="G6" s="25">
        <f aca="true" t="shared" si="6" ref="G6:G16">E6+C6</f>
        <v>499</v>
      </c>
      <c r="H6" s="23">
        <v>121</v>
      </c>
      <c r="I6" s="24">
        <f t="shared" si="2"/>
        <v>79.60526315789474</v>
      </c>
      <c r="J6" s="23">
        <v>31</v>
      </c>
      <c r="K6" s="24">
        <f t="shared" si="3"/>
        <v>20.394736842105264</v>
      </c>
      <c r="L6" s="25">
        <f aca="true" t="shared" si="7" ref="L6:L16">J6+H6</f>
        <v>152</v>
      </c>
      <c r="M6" s="23">
        <v>511</v>
      </c>
      <c r="N6" s="24">
        <f t="shared" si="4"/>
        <v>78.49462365591397</v>
      </c>
      <c r="O6" s="23">
        <v>140</v>
      </c>
      <c r="P6" s="26">
        <f t="shared" si="5"/>
        <v>21.50537634408602</v>
      </c>
      <c r="Q6" s="25">
        <f aca="true" t="shared" si="8" ref="Q6:Q16">O6+M6</f>
        <v>651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43.24324324324324</v>
      </c>
      <c r="E7" s="23">
        <v>21</v>
      </c>
      <c r="F7" s="24">
        <f t="shared" si="1"/>
        <v>56.75675675675676</v>
      </c>
      <c r="G7" s="25">
        <f t="shared" si="6"/>
        <v>37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16</v>
      </c>
      <c r="N7" s="24">
        <f t="shared" si="4"/>
        <v>43.24324324324324</v>
      </c>
      <c r="O7" s="23">
        <v>21</v>
      </c>
      <c r="P7" s="26">
        <f t="shared" si="5"/>
        <v>56.75675675675676</v>
      </c>
      <c r="Q7" s="25">
        <f t="shared" si="8"/>
        <v>37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39</v>
      </c>
      <c r="D9" s="24">
        <f t="shared" si="0"/>
        <v>95.1219512195122</v>
      </c>
      <c r="E9" s="23">
        <v>2</v>
      </c>
      <c r="F9" s="24">
        <f t="shared" si="1"/>
        <v>4.878048780487805</v>
      </c>
      <c r="G9" s="25">
        <f t="shared" si="6"/>
        <v>41</v>
      </c>
      <c r="H9" s="23">
        <v>10</v>
      </c>
      <c r="I9" s="24">
        <f t="shared" si="2"/>
        <v>76.92307692307693</v>
      </c>
      <c r="J9" s="23">
        <v>3</v>
      </c>
      <c r="K9" s="24">
        <f t="shared" si="3"/>
        <v>23.076923076923077</v>
      </c>
      <c r="L9" s="25">
        <f t="shared" si="7"/>
        <v>13</v>
      </c>
      <c r="M9" s="23">
        <v>49</v>
      </c>
      <c r="N9" s="24">
        <f t="shared" si="4"/>
        <v>90.74074074074075</v>
      </c>
      <c r="O9" s="23">
        <v>5</v>
      </c>
      <c r="P9" s="26">
        <f t="shared" si="5"/>
        <v>9.25925925925926</v>
      </c>
      <c r="Q9" s="25">
        <f t="shared" si="8"/>
        <v>54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30</v>
      </c>
      <c r="E10" s="23">
        <v>7</v>
      </c>
      <c r="F10" s="24">
        <f t="shared" si="1"/>
        <v>70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3</v>
      </c>
      <c r="N10" s="24">
        <f t="shared" si="4"/>
        <v>30</v>
      </c>
      <c r="O10" s="23">
        <v>7</v>
      </c>
      <c r="P10" s="26">
        <f t="shared" si="5"/>
        <v>70</v>
      </c>
      <c r="Q10" s="25">
        <f t="shared" si="8"/>
        <v>10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6"/>
        <v>3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3</v>
      </c>
      <c r="P12" s="26">
        <f t="shared" si="5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2.1739130434782608</v>
      </c>
      <c r="E13" s="23">
        <v>45</v>
      </c>
      <c r="F13" s="24">
        <f t="shared" si="1"/>
        <v>97.82608695652173</v>
      </c>
      <c r="G13" s="25">
        <f t="shared" si="6"/>
        <v>46</v>
      </c>
      <c r="H13" s="23">
        <v>0</v>
      </c>
      <c r="I13" s="24">
        <f t="shared" si="2"/>
        <v>0</v>
      </c>
      <c r="J13" s="23">
        <v>4</v>
      </c>
      <c r="K13" s="24">
        <f t="shared" si="3"/>
        <v>100</v>
      </c>
      <c r="L13" s="25">
        <f t="shared" si="7"/>
        <v>4</v>
      </c>
      <c r="M13" s="23">
        <v>1</v>
      </c>
      <c r="N13" s="24">
        <f t="shared" si="4"/>
        <v>2</v>
      </c>
      <c r="O13" s="23">
        <v>49</v>
      </c>
      <c r="P13" s="26">
        <f t="shared" si="5"/>
        <v>98</v>
      </c>
      <c r="Q13" s="25">
        <f t="shared" si="8"/>
        <v>50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9</v>
      </c>
      <c r="F14" s="24">
        <f t="shared" si="1"/>
        <v>100</v>
      </c>
      <c r="G14" s="25">
        <f t="shared" si="6"/>
        <v>9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9</v>
      </c>
      <c r="P14" s="26">
        <f t="shared" si="5"/>
        <v>100</v>
      </c>
      <c r="Q14" s="25">
        <f t="shared" si="8"/>
        <v>9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30</v>
      </c>
      <c r="F15" s="24">
        <f t="shared" si="1"/>
        <v>100</v>
      </c>
      <c r="G15" s="25">
        <f t="shared" si="6"/>
        <v>30</v>
      </c>
      <c r="H15" s="23">
        <v>0</v>
      </c>
      <c r="I15" s="24">
        <f t="shared" si="2"/>
        <v>0</v>
      </c>
      <c r="J15" s="23">
        <v>2</v>
      </c>
      <c r="K15" s="24">
        <f t="shared" si="3"/>
        <v>100</v>
      </c>
      <c r="L15" s="25">
        <f t="shared" si="7"/>
        <v>2</v>
      </c>
      <c r="M15" s="23">
        <v>0</v>
      </c>
      <c r="N15" s="24">
        <f t="shared" si="4"/>
        <v>0</v>
      </c>
      <c r="O15" s="23">
        <v>32</v>
      </c>
      <c r="P15" s="26">
        <f t="shared" si="5"/>
        <v>100</v>
      </c>
      <c r="Q15" s="25">
        <f t="shared" si="8"/>
        <v>32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5.263157894736842</v>
      </c>
      <c r="E16" s="23">
        <v>18</v>
      </c>
      <c r="F16" s="24">
        <f t="shared" si="1"/>
        <v>94.73684210526315</v>
      </c>
      <c r="G16" s="25">
        <f t="shared" si="6"/>
        <v>19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5.263157894736842</v>
      </c>
      <c r="O16" s="23">
        <v>18</v>
      </c>
      <c r="P16" s="26">
        <f t="shared" si="5"/>
        <v>94.73684210526315</v>
      </c>
      <c r="Q16" s="25">
        <f t="shared" si="8"/>
        <v>19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36.36363636363637</v>
      </c>
      <c r="E17" s="29">
        <v>7</v>
      </c>
      <c r="F17" s="30">
        <f t="shared" si="1"/>
        <v>63.63636363636363</v>
      </c>
      <c r="G17" s="31">
        <f>E17+C17</f>
        <v>11</v>
      </c>
      <c r="H17" s="29">
        <v>2</v>
      </c>
      <c r="I17" s="30">
        <f t="shared" si="2"/>
        <v>33.33333333333333</v>
      </c>
      <c r="J17" s="29">
        <v>4</v>
      </c>
      <c r="K17" s="30">
        <f t="shared" si="3"/>
        <v>66.66666666666666</v>
      </c>
      <c r="L17" s="31">
        <f>J17+H17</f>
        <v>6</v>
      </c>
      <c r="M17" s="29">
        <v>6</v>
      </c>
      <c r="N17" s="30">
        <f t="shared" si="4"/>
        <v>35.294117647058826</v>
      </c>
      <c r="O17" s="29">
        <v>11</v>
      </c>
      <c r="P17" s="32">
        <f t="shared" si="5"/>
        <v>64.70588235294117</v>
      </c>
      <c r="Q17" s="31">
        <f>O17+M17</f>
        <v>17</v>
      </c>
    </row>
    <row r="18" spans="1:17" s="39" customFormat="1" ht="15" customHeight="1">
      <c r="A18" s="33"/>
      <c r="B18" s="34" t="s">
        <v>21</v>
      </c>
      <c r="C18" s="35">
        <f>SUM(C5:C17)</f>
        <v>979</v>
      </c>
      <c r="D18" s="36">
        <f t="shared" si="0"/>
        <v>64.96350364963503</v>
      </c>
      <c r="E18" s="35">
        <f>SUM(E5:E17)</f>
        <v>528</v>
      </c>
      <c r="F18" s="36">
        <f t="shared" si="1"/>
        <v>35.03649635036496</v>
      </c>
      <c r="G18" s="37">
        <f>E18+C18</f>
        <v>1507</v>
      </c>
      <c r="H18" s="35">
        <f>SUM(H5:H17)</f>
        <v>206</v>
      </c>
      <c r="I18" s="36">
        <f t="shared" si="2"/>
        <v>64.57680250783699</v>
      </c>
      <c r="J18" s="35">
        <f>SUM(J5:J17)</f>
        <v>113</v>
      </c>
      <c r="K18" s="36">
        <f t="shared" si="3"/>
        <v>35.42319749216301</v>
      </c>
      <c r="L18" s="37">
        <f>J18+H18</f>
        <v>319</v>
      </c>
      <c r="M18" s="35">
        <f>SUM(M5:M17)</f>
        <v>1185</v>
      </c>
      <c r="N18" s="36">
        <f t="shared" si="4"/>
        <v>64.8959474260679</v>
      </c>
      <c r="O18" s="35">
        <f>SUM(O5:O17)</f>
        <v>641</v>
      </c>
      <c r="P18" s="38">
        <f t="shared" si="5"/>
        <v>35.104052573932094</v>
      </c>
      <c r="Q18" s="37">
        <f>O18+M18</f>
        <v>1826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14.12.2011&amp;RMayen</oddHeader>
    <oddFooter>&amp;R&amp;10Tabelle 51.2 mw</oddFooter>
  </headerFooter>
  <legacyDrawing r:id="rId2"/>
  <oleObjects>
    <oleObject progId="Word.Document.8" shapeId="5827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682</v>
      </c>
      <c r="D5" s="24">
        <f aca="true" t="shared" si="0" ref="D5:D18">IF(C5+E5&lt;&gt;0,100*(C5/(C5+E5)),".")</f>
        <v>64.21845574387947</v>
      </c>
      <c r="E5" s="23">
        <v>380</v>
      </c>
      <c r="F5" s="24">
        <f aca="true" t="shared" si="1" ref="F5:F18">IF(E5+C5&lt;&gt;0,100*(E5/(E5+C5)),".")</f>
        <v>35.781544256120526</v>
      </c>
      <c r="G5" s="25">
        <f>E5+C5</f>
        <v>1062</v>
      </c>
      <c r="H5" s="23">
        <v>80</v>
      </c>
      <c r="I5" s="24">
        <f aca="true" t="shared" si="2" ref="I5:I18">IF(H5+J5&lt;&gt;0,100*(H5/(H5+J5)),".")</f>
        <v>45.97701149425287</v>
      </c>
      <c r="J5" s="23">
        <v>94</v>
      </c>
      <c r="K5" s="24">
        <f aca="true" t="shared" si="3" ref="K5:K18">IF(J5+H5&lt;&gt;0,100*(J5/(J5+H5)),".")</f>
        <v>54.02298850574713</v>
      </c>
      <c r="L5" s="25">
        <f>J5+H5</f>
        <v>174</v>
      </c>
      <c r="M5" s="23">
        <v>762</v>
      </c>
      <c r="N5" s="24">
        <f aca="true" t="shared" si="4" ref="N5:N18">IF(M5+O5&lt;&gt;0,100*(M5/(M5+O5)),".")</f>
        <v>61.6504854368932</v>
      </c>
      <c r="O5" s="23">
        <v>474</v>
      </c>
      <c r="P5" s="26">
        <f aca="true" t="shared" si="5" ref="P5:P18">IF(O5+M5&lt;&gt;0,100*(O5/(O5+M5)),".")</f>
        <v>38.349514563106794</v>
      </c>
      <c r="Q5" s="25">
        <f>O5+M5</f>
        <v>1236</v>
      </c>
    </row>
    <row r="6" spans="1:17" ht="15" customHeight="1">
      <c r="A6" s="21"/>
      <c r="B6" s="22" t="s">
        <v>9</v>
      </c>
      <c r="C6" s="23">
        <v>513</v>
      </c>
      <c r="D6" s="24">
        <f t="shared" si="0"/>
        <v>83.00970873786407</v>
      </c>
      <c r="E6" s="23">
        <v>105</v>
      </c>
      <c r="F6" s="24">
        <f t="shared" si="1"/>
        <v>16.990291262135923</v>
      </c>
      <c r="G6" s="25">
        <f aca="true" t="shared" si="6" ref="G6:G16">E6+C6</f>
        <v>618</v>
      </c>
      <c r="H6" s="23">
        <v>121</v>
      </c>
      <c r="I6" s="24">
        <f t="shared" si="2"/>
        <v>65.76086956521739</v>
      </c>
      <c r="J6" s="23">
        <v>63</v>
      </c>
      <c r="K6" s="24">
        <f t="shared" si="3"/>
        <v>34.23913043478261</v>
      </c>
      <c r="L6" s="25">
        <f aca="true" t="shared" si="7" ref="L6:L16">J6+H6</f>
        <v>184</v>
      </c>
      <c r="M6" s="23">
        <v>634</v>
      </c>
      <c r="N6" s="24">
        <f t="shared" si="4"/>
        <v>79.05236907730672</v>
      </c>
      <c r="O6" s="23">
        <v>168</v>
      </c>
      <c r="P6" s="26">
        <f t="shared" si="5"/>
        <v>20.947630922693268</v>
      </c>
      <c r="Q6" s="25">
        <f aca="true" t="shared" si="8" ref="Q6:Q16">O6+M6</f>
        <v>802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57.57575757575758</v>
      </c>
      <c r="E7" s="23">
        <v>14</v>
      </c>
      <c r="F7" s="24">
        <f t="shared" si="1"/>
        <v>42.42424242424242</v>
      </c>
      <c r="G7" s="25">
        <f t="shared" si="6"/>
        <v>33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19</v>
      </c>
      <c r="N7" s="24">
        <f t="shared" si="4"/>
        <v>57.57575757575758</v>
      </c>
      <c r="O7" s="23">
        <v>14</v>
      </c>
      <c r="P7" s="26">
        <f t="shared" si="5"/>
        <v>42.42424242424242</v>
      </c>
      <c r="Q7" s="25">
        <f t="shared" si="8"/>
        <v>33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62.96296296296296</v>
      </c>
      <c r="E9" s="23">
        <v>10</v>
      </c>
      <c r="F9" s="24">
        <f t="shared" si="1"/>
        <v>37.03703703703704</v>
      </c>
      <c r="G9" s="25">
        <f t="shared" si="6"/>
        <v>27</v>
      </c>
      <c r="H9" s="23">
        <v>3</v>
      </c>
      <c r="I9" s="24">
        <f t="shared" si="2"/>
        <v>37.5</v>
      </c>
      <c r="J9" s="23">
        <v>5</v>
      </c>
      <c r="K9" s="24">
        <f t="shared" si="3"/>
        <v>62.5</v>
      </c>
      <c r="L9" s="25">
        <f t="shared" si="7"/>
        <v>8</v>
      </c>
      <c r="M9" s="23">
        <v>20</v>
      </c>
      <c r="N9" s="24">
        <f t="shared" si="4"/>
        <v>57.14285714285714</v>
      </c>
      <c r="O9" s="23">
        <v>15</v>
      </c>
      <c r="P9" s="26">
        <f t="shared" si="5"/>
        <v>42.857142857142854</v>
      </c>
      <c r="Q9" s="25">
        <f t="shared" si="8"/>
        <v>35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15</v>
      </c>
      <c r="F10" s="24">
        <f t="shared" si="1"/>
        <v>100</v>
      </c>
      <c r="G10" s="25">
        <f t="shared" si="6"/>
        <v>15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0</v>
      </c>
      <c r="N10" s="24">
        <f t="shared" si="4"/>
        <v>0</v>
      </c>
      <c r="O10" s="23">
        <v>18</v>
      </c>
      <c r="P10" s="26">
        <f t="shared" si="5"/>
        <v>100</v>
      </c>
      <c r="Q10" s="25">
        <f t="shared" si="8"/>
        <v>18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2</v>
      </c>
      <c r="D12" s="24">
        <f t="shared" si="0"/>
        <v>20</v>
      </c>
      <c r="E12" s="23">
        <v>8</v>
      </c>
      <c r="F12" s="24">
        <f t="shared" si="1"/>
        <v>80</v>
      </c>
      <c r="G12" s="25">
        <f t="shared" si="6"/>
        <v>10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2</v>
      </c>
      <c r="N12" s="24">
        <f t="shared" si="4"/>
        <v>20</v>
      </c>
      <c r="O12" s="23">
        <v>8</v>
      </c>
      <c r="P12" s="26">
        <f t="shared" si="5"/>
        <v>80</v>
      </c>
      <c r="Q12" s="25">
        <f t="shared" si="8"/>
        <v>10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46</v>
      </c>
      <c r="F13" s="24">
        <f t="shared" si="1"/>
        <v>100</v>
      </c>
      <c r="G13" s="25">
        <f t="shared" si="6"/>
        <v>46</v>
      </c>
      <c r="H13" s="23">
        <v>0</v>
      </c>
      <c r="I13" s="24">
        <f t="shared" si="2"/>
        <v>0</v>
      </c>
      <c r="J13" s="23">
        <v>3</v>
      </c>
      <c r="K13" s="24">
        <f t="shared" si="3"/>
        <v>100</v>
      </c>
      <c r="L13" s="25">
        <f t="shared" si="7"/>
        <v>3</v>
      </c>
      <c r="M13" s="23">
        <v>0</v>
      </c>
      <c r="N13" s="24">
        <f t="shared" si="4"/>
        <v>0</v>
      </c>
      <c r="O13" s="23">
        <v>49</v>
      </c>
      <c r="P13" s="26">
        <f t="shared" si="5"/>
        <v>100</v>
      </c>
      <c r="Q13" s="25">
        <f t="shared" si="8"/>
        <v>49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38</v>
      </c>
      <c r="F15" s="24">
        <f t="shared" si="1"/>
        <v>100</v>
      </c>
      <c r="G15" s="25">
        <f t="shared" si="6"/>
        <v>38</v>
      </c>
      <c r="H15" s="23">
        <v>0</v>
      </c>
      <c r="I15" s="24">
        <f t="shared" si="2"/>
        <v>0</v>
      </c>
      <c r="J15" s="23">
        <v>2</v>
      </c>
      <c r="K15" s="24">
        <f t="shared" si="3"/>
        <v>100</v>
      </c>
      <c r="L15" s="25">
        <f t="shared" si="7"/>
        <v>2</v>
      </c>
      <c r="M15" s="23">
        <v>0</v>
      </c>
      <c r="N15" s="24">
        <f t="shared" si="4"/>
        <v>0</v>
      </c>
      <c r="O15" s="23">
        <v>40</v>
      </c>
      <c r="P15" s="26">
        <f t="shared" si="5"/>
        <v>100</v>
      </c>
      <c r="Q15" s="25">
        <f t="shared" si="8"/>
        <v>40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15.789473684210526</v>
      </c>
      <c r="E16" s="23">
        <v>16</v>
      </c>
      <c r="F16" s="24">
        <f t="shared" si="1"/>
        <v>84.21052631578947</v>
      </c>
      <c r="G16" s="25">
        <f t="shared" si="6"/>
        <v>19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15.789473684210526</v>
      </c>
      <c r="O16" s="23">
        <v>16</v>
      </c>
      <c r="P16" s="26">
        <f t="shared" si="5"/>
        <v>84.21052631578947</v>
      </c>
      <c r="Q16" s="25">
        <f t="shared" si="8"/>
        <v>19</v>
      </c>
    </row>
    <row r="17" spans="1:17" ht="15" customHeight="1">
      <c r="A17" s="27"/>
      <c r="B17" s="28" t="s">
        <v>20</v>
      </c>
      <c r="C17" s="29">
        <v>8</v>
      </c>
      <c r="D17" s="30">
        <f t="shared" si="0"/>
        <v>36.36363636363637</v>
      </c>
      <c r="E17" s="29">
        <v>14</v>
      </c>
      <c r="F17" s="30">
        <f t="shared" si="1"/>
        <v>63.63636363636363</v>
      </c>
      <c r="G17" s="31">
        <f>E17+C17</f>
        <v>22</v>
      </c>
      <c r="H17" s="29">
        <v>0</v>
      </c>
      <c r="I17" s="30">
        <f t="shared" si="2"/>
        <v>0</v>
      </c>
      <c r="J17" s="29">
        <v>4</v>
      </c>
      <c r="K17" s="30">
        <f t="shared" si="3"/>
        <v>100</v>
      </c>
      <c r="L17" s="31">
        <f>J17+H17</f>
        <v>4</v>
      </c>
      <c r="M17" s="29">
        <v>8</v>
      </c>
      <c r="N17" s="30">
        <f t="shared" si="4"/>
        <v>30.76923076923077</v>
      </c>
      <c r="O17" s="29">
        <v>18</v>
      </c>
      <c r="P17" s="32">
        <f t="shared" si="5"/>
        <v>69.23076923076923</v>
      </c>
      <c r="Q17" s="31">
        <f>O17+M17</f>
        <v>26</v>
      </c>
    </row>
    <row r="18" spans="1:17" s="39" customFormat="1" ht="15" customHeight="1">
      <c r="A18" s="33"/>
      <c r="B18" s="34" t="s">
        <v>21</v>
      </c>
      <c r="C18" s="35">
        <f>SUM(C5:C17)</f>
        <v>1244</v>
      </c>
      <c r="D18" s="36">
        <f t="shared" si="0"/>
        <v>65.68109820485745</v>
      </c>
      <c r="E18" s="35">
        <f>SUM(E5:E17)</f>
        <v>650</v>
      </c>
      <c r="F18" s="36">
        <f t="shared" si="1"/>
        <v>34.31890179514255</v>
      </c>
      <c r="G18" s="37">
        <f>E18+C18</f>
        <v>1894</v>
      </c>
      <c r="H18" s="35">
        <f>SUM(H5:H17)</f>
        <v>204</v>
      </c>
      <c r="I18" s="36">
        <f t="shared" si="2"/>
        <v>53.96825396825397</v>
      </c>
      <c r="J18" s="35">
        <f>SUM(J5:J17)</f>
        <v>174</v>
      </c>
      <c r="K18" s="36">
        <f t="shared" si="3"/>
        <v>46.03174603174603</v>
      </c>
      <c r="L18" s="37">
        <f>J18+H18</f>
        <v>378</v>
      </c>
      <c r="M18" s="35">
        <f>SUM(M5:M17)</f>
        <v>1448</v>
      </c>
      <c r="N18" s="36">
        <f t="shared" si="4"/>
        <v>63.732394366197184</v>
      </c>
      <c r="O18" s="35">
        <f>SUM(O5:O17)</f>
        <v>824</v>
      </c>
      <c r="P18" s="38">
        <f t="shared" si="5"/>
        <v>36.267605633802816</v>
      </c>
      <c r="Q18" s="37">
        <f>O18+M18</f>
        <v>2272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14.12.2011&amp;RMontabaur</oddHeader>
    <oddFooter>&amp;R&amp;10Tabelle 51.2 mw</oddFooter>
  </headerFooter>
  <legacyDrawing r:id="rId2"/>
  <oleObjects>
    <oleObject progId="Word.Document.8" shapeId="5827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579</v>
      </c>
      <c r="D5" s="24">
        <f aca="true" t="shared" si="0" ref="D5:D18">IF(C5+E5&lt;&gt;0,100*(C5/(C5+E5)),".")</f>
        <v>58.54398382204246</v>
      </c>
      <c r="E5" s="23">
        <v>410</v>
      </c>
      <c r="F5" s="24">
        <f aca="true" t="shared" si="1" ref="F5:F18">IF(E5+C5&lt;&gt;0,100*(E5/(E5+C5)),".")</f>
        <v>41.45601617795754</v>
      </c>
      <c r="G5" s="25">
        <f>E5+C5</f>
        <v>989</v>
      </c>
      <c r="H5" s="23">
        <v>109</v>
      </c>
      <c r="I5" s="24">
        <f aca="true" t="shared" si="2" ref="I5:I18">IF(H5+J5&lt;&gt;0,100*(H5/(H5+J5)),".")</f>
        <v>51.41509433962265</v>
      </c>
      <c r="J5" s="23">
        <v>103</v>
      </c>
      <c r="K5" s="24">
        <f aca="true" t="shared" si="3" ref="K5:K18">IF(J5+H5&lt;&gt;0,100*(J5/(J5+H5)),".")</f>
        <v>48.58490566037736</v>
      </c>
      <c r="L5" s="25">
        <f>J5+H5</f>
        <v>212</v>
      </c>
      <c r="M5" s="23">
        <v>688</v>
      </c>
      <c r="N5" s="24">
        <f aca="true" t="shared" si="4" ref="N5:N18">IF(M5+O5&lt;&gt;0,100*(M5/(M5+O5)),".")</f>
        <v>57.285595337218986</v>
      </c>
      <c r="O5" s="23">
        <v>513</v>
      </c>
      <c r="P5" s="26">
        <f aca="true" t="shared" si="5" ref="P5:P18">IF(O5+M5&lt;&gt;0,100*(O5/(O5+M5)),".")</f>
        <v>42.714404662781014</v>
      </c>
      <c r="Q5" s="25">
        <f>O5+M5</f>
        <v>1201</v>
      </c>
    </row>
    <row r="6" spans="1:17" ht="15" customHeight="1">
      <c r="A6" s="21"/>
      <c r="B6" s="22" t="s">
        <v>9</v>
      </c>
      <c r="C6" s="23">
        <v>475</v>
      </c>
      <c r="D6" s="24">
        <f t="shared" si="0"/>
        <v>78.90365448504983</v>
      </c>
      <c r="E6" s="23">
        <v>127</v>
      </c>
      <c r="F6" s="24">
        <f t="shared" si="1"/>
        <v>21.096345514950166</v>
      </c>
      <c r="G6" s="25">
        <f aca="true" t="shared" si="6" ref="G6:G16">E6+C6</f>
        <v>602</v>
      </c>
      <c r="H6" s="23">
        <v>110</v>
      </c>
      <c r="I6" s="24">
        <f t="shared" si="2"/>
        <v>80.2919708029197</v>
      </c>
      <c r="J6" s="23">
        <v>27</v>
      </c>
      <c r="K6" s="24">
        <f t="shared" si="3"/>
        <v>19.708029197080293</v>
      </c>
      <c r="L6" s="25">
        <f aca="true" t="shared" si="7" ref="L6:L16">J6+H6</f>
        <v>137</v>
      </c>
      <c r="M6" s="23">
        <v>585</v>
      </c>
      <c r="N6" s="24">
        <f t="shared" si="4"/>
        <v>79.16102841677943</v>
      </c>
      <c r="O6" s="23">
        <v>154</v>
      </c>
      <c r="P6" s="26">
        <f t="shared" si="5"/>
        <v>20.83897158322057</v>
      </c>
      <c r="Q6" s="25">
        <f aca="true" t="shared" si="8" ref="Q6:Q16">O6+M6</f>
        <v>739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47.22222222222222</v>
      </c>
      <c r="E7" s="23">
        <v>19</v>
      </c>
      <c r="F7" s="24">
        <f t="shared" si="1"/>
        <v>52.77777777777778</v>
      </c>
      <c r="G7" s="25">
        <f t="shared" si="6"/>
        <v>36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si="7"/>
        <v>1</v>
      </c>
      <c r="M7" s="23">
        <v>17</v>
      </c>
      <c r="N7" s="24">
        <f t="shared" si="4"/>
        <v>45.94594594594595</v>
      </c>
      <c r="O7" s="23">
        <v>20</v>
      </c>
      <c r="P7" s="26">
        <f t="shared" si="5"/>
        <v>54.054054054054056</v>
      </c>
      <c r="Q7" s="25">
        <f t="shared" si="8"/>
        <v>37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60</v>
      </c>
      <c r="D9" s="24">
        <f t="shared" si="0"/>
        <v>88.23529411764706</v>
      </c>
      <c r="E9" s="23">
        <v>8</v>
      </c>
      <c r="F9" s="24">
        <f t="shared" si="1"/>
        <v>11.76470588235294</v>
      </c>
      <c r="G9" s="25">
        <f t="shared" si="6"/>
        <v>68</v>
      </c>
      <c r="H9" s="23">
        <v>21</v>
      </c>
      <c r="I9" s="24">
        <f t="shared" si="2"/>
        <v>84</v>
      </c>
      <c r="J9" s="23">
        <v>4</v>
      </c>
      <c r="K9" s="24">
        <f t="shared" si="3"/>
        <v>16</v>
      </c>
      <c r="L9" s="25">
        <f t="shared" si="7"/>
        <v>25</v>
      </c>
      <c r="M9" s="23">
        <v>81</v>
      </c>
      <c r="N9" s="24">
        <f t="shared" si="4"/>
        <v>87.09677419354838</v>
      </c>
      <c r="O9" s="23">
        <v>12</v>
      </c>
      <c r="P9" s="26">
        <f t="shared" si="5"/>
        <v>12.903225806451612</v>
      </c>
      <c r="Q9" s="25">
        <f t="shared" si="8"/>
        <v>93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5.263157894736842</v>
      </c>
      <c r="E10" s="23">
        <v>18</v>
      </c>
      <c r="F10" s="24">
        <f t="shared" si="1"/>
        <v>94.73684210526315</v>
      </c>
      <c r="G10" s="25">
        <f t="shared" si="6"/>
        <v>19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1</v>
      </c>
      <c r="N10" s="24">
        <f t="shared" si="4"/>
        <v>5</v>
      </c>
      <c r="O10" s="23">
        <v>19</v>
      </c>
      <c r="P10" s="26">
        <f t="shared" si="5"/>
        <v>95</v>
      </c>
      <c r="Q10" s="25">
        <f t="shared" si="8"/>
        <v>20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8</v>
      </c>
      <c r="F12" s="24">
        <f t="shared" si="1"/>
        <v>100</v>
      </c>
      <c r="G12" s="25">
        <f t="shared" si="6"/>
        <v>8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8</v>
      </c>
      <c r="P12" s="26">
        <f t="shared" si="5"/>
        <v>100</v>
      </c>
      <c r="Q12" s="25">
        <f t="shared" si="8"/>
        <v>8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42</v>
      </c>
      <c r="F13" s="24">
        <f t="shared" si="1"/>
        <v>100</v>
      </c>
      <c r="G13" s="25">
        <f t="shared" si="6"/>
        <v>42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42</v>
      </c>
      <c r="P13" s="26">
        <f t="shared" si="5"/>
        <v>100</v>
      </c>
      <c r="Q13" s="25">
        <f t="shared" si="8"/>
        <v>42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55</v>
      </c>
      <c r="F15" s="24">
        <f t="shared" si="1"/>
        <v>100</v>
      </c>
      <c r="G15" s="25">
        <f t="shared" si="6"/>
        <v>55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55</v>
      </c>
      <c r="P15" s="26">
        <f t="shared" si="5"/>
        <v>100</v>
      </c>
      <c r="Q15" s="25">
        <f t="shared" si="8"/>
        <v>55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3.571428571428571</v>
      </c>
      <c r="E16" s="23">
        <v>27</v>
      </c>
      <c r="F16" s="24">
        <f t="shared" si="1"/>
        <v>96.42857142857143</v>
      </c>
      <c r="G16" s="25">
        <f t="shared" si="6"/>
        <v>28</v>
      </c>
      <c r="H16" s="23">
        <v>1</v>
      </c>
      <c r="I16" s="24">
        <f t="shared" si="2"/>
        <v>50</v>
      </c>
      <c r="J16" s="23">
        <v>1</v>
      </c>
      <c r="K16" s="24">
        <f t="shared" si="3"/>
        <v>50</v>
      </c>
      <c r="L16" s="25">
        <f t="shared" si="7"/>
        <v>2</v>
      </c>
      <c r="M16" s="23">
        <v>2</v>
      </c>
      <c r="N16" s="24">
        <f t="shared" si="4"/>
        <v>6.666666666666667</v>
      </c>
      <c r="O16" s="23">
        <v>28</v>
      </c>
      <c r="P16" s="26">
        <f t="shared" si="5"/>
        <v>93.33333333333333</v>
      </c>
      <c r="Q16" s="25">
        <f t="shared" si="8"/>
        <v>30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31.25</v>
      </c>
      <c r="E17" s="29">
        <v>11</v>
      </c>
      <c r="F17" s="30">
        <f t="shared" si="1"/>
        <v>68.75</v>
      </c>
      <c r="G17" s="31">
        <f>E17+C17</f>
        <v>16</v>
      </c>
      <c r="H17" s="29">
        <v>0</v>
      </c>
      <c r="I17" s="30">
        <f t="shared" si="2"/>
        <v>0</v>
      </c>
      <c r="J17" s="29">
        <v>3</v>
      </c>
      <c r="K17" s="30">
        <f t="shared" si="3"/>
        <v>100</v>
      </c>
      <c r="L17" s="31">
        <f>J17+H17</f>
        <v>3</v>
      </c>
      <c r="M17" s="29">
        <v>5</v>
      </c>
      <c r="N17" s="30">
        <f t="shared" si="4"/>
        <v>26.31578947368421</v>
      </c>
      <c r="O17" s="29">
        <v>14</v>
      </c>
      <c r="P17" s="32">
        <f t="shared" si="5"/>
        <v>73.68421052631578</v>
      </c>
      <c r="Q17" s="31">
        <f>O17+M17</f>
        <v>19</v>
      </c>
    </row>
    <row r="18" spans="1:17" s="39" customFormat="1" ht="15" customHeight="1">
      <c r="A18" s="33"/>
      <c r="B18" s="34" t="s">
        <v>21</v>
      </c>
      <c r="C18" s="35">
        <f>SUM(C5:C17)</f>
        <v>1138</v>
      </c>
      <c r="D18" s="36">
        <f t="shared" si="0"/>
        <v>61.05150214592274</v>
      </c>
      <c r="E18" s="35">
        <f>SUM(E5:E17)</f>
        <v>726</v>
      </c>
      <c r="F18" s="36">
        <f t="shared" si="1"/>
        <v>38.94849785407725</v>
      </c>
      <c r="G18" s="37">
        <f>E18+C18</f>
        <v>1864</v>
      </c>
      <c r="H18" s="35">
        <f>SUM(H5:H17)</f>
        <v>241</v>
      </c>
      <c r="I18" s="36">
        <f t="shared" si="2"/>
        <v>63.25459317585301</v>
      </c>
      <c r="J18" s="35">
        <f>SUM(J5:J17)</f>
        <v>140</v>
      </c>
      <c r="K18" s="36">
        <f t="shared" si="3"/>
        <v>36.74540682414698</v>
      </c>
      <c r="L18" s="37">
        <f>J18+H18</f>
        <v>381</v>
      </c>
      <c r="M18" s="35">
        <f>SUM(M5:M17)</f>
        <v>1379</v>
      </c>
      <c r="N18" s="36">
        <f t="shared" si="4"/>
        <v>61.42538975501114</v>
      </c>
      <c r="O18" s="35">
        <f>SUM(O5:O17)</f>
        <v>866</v>
      </c>
      <c r="P18" s="38">
        <f t="shared" si="5"/>
        <v>38.57461024498887</v>
      </c>
      <c r="Q18" s="37">
        <f>O18+M18</f>
        <v>2245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14.12.2011&amp;RLandau</oddHeader>
    <oddFooter>&amp;R&amp;10Tabelle 51.2 mw</oddFooter>
  </headerFooter>
  <legacyDrawing r:id="rId2"/>
  <oleObjects>
    <oleObject progId="Word.Document.8" shapeId="582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723</v>
      </c>
      <c r="D5" s="24">
        <f aca="true" t="shared" si="0" ref="D5:D18">IF(C5+E5&lt;&gt;0,100*(C5/(C5+E5)),".")</f>
        <v>62.92428198433421</v>
      </c>
      <c r="E5" s="23">
        <v>426</v>
      </c>
      <c r="F5" s="24">
        <f aca="true" t="shared" si="1" ref="F5:F18">IF(E5+C5&lt;&gt;0,100*(E5/(E5+C5)),".")</f>
        <v>37.0757180156658</v>
      </c>
      <c r="G5" s="25">
        <f>E5+C5</f>
        <v>1149</v>
      </c>
      <c r="H5" s="23">
        <v>95</v>
      </c>
      <c r="I5" s="24">
        <f aca="true" t="shared" si="2" ref="I5:I18">IF(H5+J5&lt;&gt;0,100*(H5/(H5+J5)),".")</f>
        <v>51.35135135135135</v>
      </c>
      <c r="J5" s="23">
        <v>90</v>
      </c>
      <c r="K5" s="24">
        <f aca="true" t="shared" si="3" ref="K5:K18">IF(J5+H5&lt;&gt;0,100*(J5/(J5+H5)),".")</f>
        <v>48.64864864864865</v>
      </c>
      <c r="L5" s="25">
        <f>J5+H5</f>
        <v>185</v>
      </c>
      <c r="M5" s="23">
        <v>818</v>
      </c>
      <c r="N5" s="24">
        <f aca="true" t="shared" si="4" ref="N5:N18">IF(M5+O5&lt;&gt;0,100*(M5/(M5+O5)),".")</f>
        <v>61.31934032983508</v>
      </c>
      <c r="O5" s="23">
        <v>516</v>
      </c>
      <c r="P5" s="26">
        <f aca="true" t="shared" si="5" ref="P5:P18">IF(O5+M5&lt;&gt;0,100*(O5/(O5+M5)),".")</f>
        <v>38.68065967016492</v>
      </c>
      <c r="Q5" s="25">
        <f>O5+M5</f>
        <v>1334</v>
      </c>
    </row>
    <row r="6" spans="1:17" ht="15" customHeight="1">
      <c r="A6" s="21"/>
      <c r="B6" s="22" t="s">
        <v>9</v>
      </c>
      <c r="C6" s="23">
        <v>450</v>
      </c>
      <c r="D6" s="24">
        <f t="shared" si="0"/>
        <v>78.94736842105263</v>
      </c>
      <c r="E6" s="23">
        <v>120</v>
      </c>
      <c r="F6" s="24">
        <f t="shared" si="1"/>
        <v>21.052631578947366</v>
      </c>
      <c r="G6" s="25">
        <f aca="true" t="shared" si="6" ref="G6:G16">E6+C6</f>
        <v>570</v>
      </c>
      <c r="H6" s="23">
        <v>98</v>
      </c>
      <c r="I6" s="24">
        <f t="shared" si="2"/>
        <v>71.01449275362319</v>
      </c>
      <c r="J6" s="23">
        <v>40</v>
      </c>
      <c r="K6" s="24">
        <f t="shared" si="3"/>
        <v>28.985507246376812</v>
      </c>
      <c r="L6" s="25">
        <f aca="true" t="shared" si="7" ref="L6:L16">J6+H6</f>
        <v>138</v>
      </c>
      <c r="M6" s="23">
        <v>548</v>
      </c>
      <c r="N6" s="24">
        <f t="shared" si="4"/>
        <v>77.40112994350282</v>
      </c>
      <c r="O6" s="23">
        <v>160</v>
      </c>
      <c r="P6" s="26">
        <f t="shared" si="5"/>
        <v>22.598870056497177</v>
      </c>
      <c r="Q6" s="25">
        <f aca="true" t="shared" si="8" ref="Q6:Q16">O6+M6</f>
        <v>708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45.714285714285715</v>
      </c>
      <c r="E7" s="23">
        <v>19</v>
      </c>
      <c r="F7" s="24">
        <f t="shared" si="1"/>
        <v>54.285714285714285</v>
      </c>
      <c r="G7" s="25">
        <f t="shared" si="6"/>
        <v>35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si="7"/>
        <v>1</v>
      </c>
      <c r="M7" s="23">
        <v>16</v>
      </c>
      <c r="N7" s="24">
        <f t="shared" si="4"/>
        <v>44.44444444444444</v>
      </c>
      <c r="O7" s="23">
        <v>20</v>
      </c>
      <c r="P7" s="26">
        <f t="shared" si="5"/>
        <v>55.55555555555556</v>
      </c>
      <c r="Q7" s="25">
        <f t="shared" si="8"/>
        <v>36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1</v>
      </c>
      <c r="N8" s="24">
        <f t="shared" si="4"/>
        <v>100</v>
      </c>
      <c r="O8" s="23">
        <v>0</v>
      </c>
      <c r="P8" s="26">
        <f t="shared" si="5"/>
        <v>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35</v>
      </c>
      <c r="D9" s="24">
        <f t="shared" si="0"/>
        <v>79.54545454545455</v>
      </c>
      <c r="E9" s="23">
        <v>9</v>
      </c>
      <c r="F9" s="24">
        <f t="shared" si="1"/>
        <v>20.454545454545457</v>
      </c>
      <c r="G9" s="25">
        <f t="shared" si="6"/>
        <v>44</v>
      </c>
      <c r="H9" s="23">
        <v>5</v>
      </c>
      <c r="I9" s="24">
        <f t="shared" si="2"/>
        <v>71.42857142857143</v>
      </c>
      <c r="J9" s="23">
        <v>2</v>
      </c>
      <c r="K9" s="24">
        <f t="shared" si="3"/>
        <v>28.57142857142857</v>
      </c>
      <c r="L9" s="25">
        <f t="shared" si="7"/>
        <v>7</v>
      </c>
      <c r="M9" s="23">
        <v>40</v>
      </c>
      <c r="N9" s="24">
        <f t="shared" si="4"/>
        <v>78.43137254901961</v>
      </c>
      <c r="O9" s="23">
        <v>11</v>
      </c>
      <c r="P9" s="26">
        <f t="shared" si="5"/>
        <v>21.568627450980394</v>
      </c>
      <c r="Q9" s="25">
        <f t="shared" si="8"/>
        <v>51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26</v>
      </c>
      <c r="F10" s="24">
        <f t="shared" si="1"/>
        <v>100</v>
      </c>
      <c r="G10" s="25">
        <f t="shared" si="6"/>
        <v>26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0</v>
      </c>
      <c r="N10" s="24">
        <f t="shared" si="4"/>
        <v>0</v>
      </c>
      <c r="O10" s="23">
        <v>30</v>
      </c>
      <c r="P10" s="26">
        <f t="shared" si="5"/>
        <v>100</v>
      </c>
      <c r="Q10" s="25">
        <f t="shared" si="8"/>
        <v>30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6"/>
        <v>7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7</v>
      </c>
      <c r="P12" s="26">
        <f t="shared" si="5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35</v>
      </c>
      <c r="F13" s="24">
        <f t="shared" si="1"/>
        <v>100</v>
      </c>
      <c r="G13" s="25">
        <f t="shared" si="6"/>
        <v>35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35</v>
      </c>
      <c r="P13" s="26">
        <f t="shared" si="5"/>
        <v>100</v>
      </c>
      <c r="Q13" s="25">
        <f t="shared" si="8"/>
        <v>35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6"/>
        <v>3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3</v>
      </c>
      <c r="P14" s="26">
        <f t="shared" si="5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37</v>
      </c>
      <c r="F15" s="24">
        <f t="shared" si="1"/>
        <v>100</v>
      </c>
      <c r="G15" s="25">
        <f t="shared" si="6"/>
        <v>37</v>
      </c>
      <c r="H15" s="23">
        <v>0</v>
      </c>
      <c r="I15" s="24">
        <f t="shared" si="2"/>
        <v>0</v>
      </c>
      <c r="J15" s="23">
        <v>3</v>
      </c>
      <c r="K15" s="24">
        <f t="shared" si="3"/>
        <v>100</v>
      </c>
      <c r="L15" s="25">
        <f t="shared" si="7"/>
        <v>3</v>
      </c>
      <c r="M15" s="23">
        <v>0</v>
      </c>
      <c r="N15" s="24">
        <f t="shared" si="4"/>
        <v>0</v>
      </c>
      <c r="O15" s="23">
        <v>40</v>
      </c>
      <c r="P15" s="26">
        <f t="shared" si="5"/>
        <v>100</v>
      </c>
      <c r="Q15" s="25">
        <f t="shared" si="8"/>
        <v>40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5.555555555555555</v>
      </c>
      <c r="E16" s="23">
        <v>17</v>
      </c>
      <c r="F16" s="24">
        <f t="shared" si="1"/>
        <v>94.44444444444444</v>
      </c>
      <c r="G16" s="25">
        <f t="shared" si="6"/>
        <v>18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5.555555555555555</v>
      </c>
      <c r="O16" s="23">
        <v>17</v>
      </c>
      <c r="P16" s="26">
        <f t="shared" si="5"/>
        <v>94.44444444444444</v>
      </c>
      <c r="Q16" s="25">
        <f t="shared" si="8"/>
        <v>18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17.647058823529413</v>
      </c>
      <c r="E17" s="29">
        <v>14</v>
      </c>
      <c r="F17" s="30">
        <f t="shared" si="1"/>
        <v>82.35294117647058</v>
      </c>
      <c r="G17" s="31">
        <f>E17+C17</f>
        <v>17</v>
      </c>
      <c r="H17" s="29">
        <v>0</v>
      </c>
      <c r="I17" s="30">
        <f t="shared" si="2"/>
        <v>0</v>
      </c>
      <c r="J17" s="29">
        <v>2</v>
      </c>
      <c r="K17" s="30">
        <f t="shared" si="3"/>
        <v>100</v>
      </c>
      <c r="L17" s="31">
        <f>J17+H17</f>
        <v>2</v>
      </c>
      <c r="M17" s="29">
        <v>3</v>
      </c>
      <c r="N17" s="30">
        <f t="shared" si="4"/>
        <v>15.789473684210526</v>
      </c>
      <c r="O17" s="29">
        <v>16</v>
      </c>
      <c r="P17" s="32">
        <f t="shared" si="5"/>
        <v>84.21052631578947</v>
      </c>
      <c r="Q17" s="31">
        <f>O17+M17</f>
        <v>19</v>
      </c>
    </row>
    <row r="18" spans="1:17" s="39" customFormat="1" ht="15" customHeight="1">
      <c r="A18" s="33"/>
      <c r="B18" s="34" t="s">
        <v>21</v>
      </c>
      <c r="C18" s="35">
        <f>SUM(C5:C17)</f>
        <v>1229</v>
      </c>
      <c r="D18" s="36">
        <f t="shared" si="0"/>
        <v>63.28527291452111</v>
      </c>
      <c r="E18" s="35">
        <f>SUM(E5:E17)</f>
        <v>713</v>
      </c>
      <c r="F18" s="36">
        <f t="shared" si="1"/>
        <v>36.714727085478884</v>
      </c>
      <c r="G18" s="37">
        <f>E18+C18</f>
        <v>1942</v>
      </c>
      <c r="H18" s="35">
        <f>SUM(H5:H17)</f>
        <v>198</v>
      </c>
      <c r="I18" s="36">
        <f t="shared" si="2"/>
        <v>58.235294117647065</v>
      </c>
      <c r="J18" s="35">
        <f>SUM(J5:J17)</f>
        <v>142</v>
      </c>
      <c r="K18" s="36">
        <f t="shared" si="3"/>
        <v>41.76470588235294</v>
      </c>
      <c r="L18" s="37">
        <f>J18+H18</f>
        <v>340</v>
      </c>
      <c r="M18" s="35">
        <f>SUM(M5:M17)</f>
        <v>1427</v>
      </c>
      <c r="N18" s="36">
        <f t="shared" si="4"/>
        <v>62.53286590709904</v>
      </c>
      <c r="O18" s="35">
        <f>SUM(O5:O17)</f>
        <v>855</v>
      </c>
      <c r="P18" s="38">
        <f t="shared" si="5"/>
        <v>37.46713409290096</v>
      </c>
      <c r="Q18" s="37">
        <f>O18+M18</f>
        <v>2282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14.12.2011&amp;RNeuwied</oddHeader>
    <oddFooter>&amp;R&amp;10Tabelle 51.2 mw</oddFooter>
  </headerFooter>
  <legacyDrawing r:id="rId2"/>
  <oleObjects>
    <oleObject progId="Word.Document.8" shapeId="582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2012-01-05T12:55:26Z</dcterms:created>
  <dcterms:modified xsi:type="dcterms:W3CDTF">2012-01-05T12:55:41Z</dcterms:modified>
  <cp:category/>
  <cp:version/>
  <cp:contentType/>
  <cp:contentStatus/>
</cp:coreProperties>
</file>