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'Dessau'!$A$2:$Q$22</definedName>
    <definedName name="_xlnm.Print_Area" localSheetId="1">'Halberstadt'!$A$2:$Q$22</definedName>
    <definedName name="_xlnm.Print_Area" localSheetId="2">'Halle'!$A$2:$Q$22</definedName>
    <definedName name="_xlnm.Print_Area" localSheetId="3">'Magdeburg'!$A$2:$Q$22</definedName>
    <definedName name="_xlnm.Print_Area" localSheetId="4">'Merseburg'!$A$2:$Q$22</definedName>
    <definedName name="_xlnm.Print_Area" localSheetId="5">'Sangerhausen'!$A$2:$Q$22</definedName>
    <definedName name="_xlnm.Print_Area" localSheetId="6">'Stendal'!$A$2:$Q$22</definedName>
    <definedName name="_xlnm.Print_Area" localSheetId="7">'Wittenberg'!$A$2:$Q$22</definedName>
  </definedNames>
  <calcPr fullCalcOnLoad="1"/>
</workbook>
</file>

<file path=xl/sharedStrings.xml><?xml version="1.0" encoding="utf-8"?>
<sst xmlns="http://schemas.openxmlformats.org/spreadsheetml/2006/main" count="288" uniqueCount="32">
  <si>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</si>
  <si>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</si>
  <si>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</si>
  <si>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</si>
  <si>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</si>
  <si>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</si>
  <si>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</si>
  <si>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</si>
  <si>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</si>
  <si>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</si>
  <si>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</si>
  <si>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</si>
  <si>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</si>
  <si>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</si>
  <si>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</si>
  <si>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</si>
  <si>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</si>
  <si>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</si>
  <si>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</si>
  <si>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</si>
  <si>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</si>
  <si>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</si>
  <si>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</si>
  <si>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Dessau</t>
  </si>
  <si>
    <t>Quelle: Bundesinstitut für Berufsbildung, Erhebung zum 30. September 2011</t>
  </si>
  <si>
    <t>Neu abgeschlossene Ausbildungsverträge vom 01. Oktober 2010 bis zum 30. September 2011, unterteilt nach Zuständigkeitsbereichen und Geschlecht
 in Halberstadt</t>
  </si>
  <si>
    <t>Neu abgeschlossene Ausbildungsverträge vom 01. Oktober 2010 bis zum 30. September 2011, unterteilt nach Zuständigkeitsbereichen und Geschlecht
 in Halle</t>
  </si>
  <si>
    <t>Neu abgeschlossene Ausbildungsverträge vom 01. Oktober 2010 bis zum 30. September 2011, unterteilt nach Zuständigkeitsbereichen und Geschlecht
 in Magdeburg</t>
  </si>
  <si>
    <t>Neu abgeschlossene Ausbildungsverträge vom 01. Oktober 2010 bis zum 30. September 2011, unterteilt nach Zuständigkeitsbereichen und Geschlecht
 in Merseburg</t>
  </si>
  <si>
    <t>Neu abgeschlossene Ausbildungsverträge vom 01. Oktober 2010 bis zum 30. September 2011, unterteilt nach Zuständigkeitsbereichen und Geschlecht
 in Sangerhausen</t>
  </si>
  <si>
    <t>Neu abgeschlossene Ausbildungsverträge vom 01. Oktober 2010 bis zum 30. September 2011, unterteilt nach Zuständigkeitsbereichen und Geschlecht
 in Stendal</t>
  </si>
  <si>
    <t>Neu abgeschlossene Ausbildungsverträge vom 01. Oktober 2010 bis zum 30. September 2011, unterteilt nach Zuständigkeitsbereichen und Geschlecht
 in Wittenberg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</si>
</sst>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451</v>
      </c>
      <c r="D5" s="24">
        <f aca="true" t="shared" si="0" ref="D5:D18">IF(C5+E5&lt;&gt;0,100*(C5/(C5+E5)),".")</f>
        <v>61.696306429548564</v>
      </c>
      <c r="E5" s="23">
        <v>280</v>
      </c>
      <c r="F5" s="24">
        <f aca="true" t="shared" si="1" ref="F5:F18">IF(E5+C5&lt;&gt;0,100*(E5/(E5+C5)),".")</f>
        <v>38.303693570451436</v>
      </c>
      <c r="G5" s="25">
        <f>E5+C5</f>
        <v>731</v>
      </c>
      <c r="H5" s="23">
        <v>37</v>
      </c>
      <c r="I5" s="24">
        <f aca="true" t="shared" si="2" ref="I5:I18">IF(H5+J5&lt;&gt;0,100*(H5/(H5+J5)),".")</f>
        <v>56.92307692307692</v>
      </c>
      <c r="J5" s="23">
        <v>28</v>
      </c>
      <c r="K5" s="24">
        <f aca="true" t="shared" si="3" ref="K5:K18">IF(J5+H5&lt;&gt;0,100*(J5/(J5+H5)),".")</f>
        <v>43.07692307692308</v>
      </c>
      <c r="L5" s="25">
        <f>J5+H5</f>
        <v>65</v>
      </c>
      <c r="M5" s="23">
        <v>488</v>
      </c>
      <c r="N5" s="24">
        <f aca="true" t="shared" si="4" ref="N5:N18">IF(M5+O5&lt;&gt;0,100*(M5/(M5+O5)),".")</f>
        <v>61.30653266331658</v>
      </c>
      <c r="O5" s="23">
        <v>308</v>
      </c>
      <c r="P5" s="26">
        <f aca="true" t="shared" si="5" ref="P5:P18">IF(O5+M5&lt;&gt;0,100*(O5/(O5+M5)),".")</f>
        <v>38.69346733668342</v>
      </c>
      <c r="Q5" s="25">
        <f>O5+M5</f>
        <v>796</v>
      </c>
    </row>
    <row r="6" spans="1:17" ht="15" customHeight="1">
      <c r="A6" s="21"/>
      <c r="B6" s="22" t="s">
        <v>9</v>
      </c>
      <c r="C6" s="23">
        <v>233</v>
      </c>
      <c r="D6" s="24">
        <f t="shared" si="0"/>
        <v>75.64935064935064</v>
      </c>
      <c r="E6" s="23">
        <v>75</v>
      </c>
      <c r="F6" s="24">
        <f t="shared" si="1"/>
        <v>24.350649350649352</v>
      </c>
      <c r="G6" s="25">
        <f aca="true" t="shared" si="6" ref="G6:G16">E6+C6</f>
        <v>308</v>
      </c>
      <c r="H6" s="23">
        <v>34</v>
      </c>
      <c r="I6" s="24">
        <f t="shared" si="2"/>
        <v>58.620689655172406</v>
      </c>
      <c r="J6" s="23">
        <v>24</v>
      </c>
      <c r="K6" s="24">
        <f t="shared" si="3"/>
        <v>41.37931034482759</v>
      </c>
      <c r="L6" s="25">
        <f aca="true" t="shared" si="7" ref="L6:L16">J6+H6</f>
        <v>58</v>
      </c>
      <c r="M6" s="23">
        <v>267</v>
      </c>
      <c r="N6" s="24">
        <f t="shared" si="4"/>
        <v>72.95081967213115</v>
      </c>
      <c r="O6" s="23">
        <v>99</v>
      </c>
      <c r="P6" s="26">
        <f t="shared" si="5"/>
        <v>27.049180327868854</v>
      </c>
      <c r="Q6" s="25">
        <f aca="true" t="shared" si="8" ref="Q6:Q16">O6+M6</f>
        <v>366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25</v>
      </c>
      <c r="E7" s="23">
        <v>36</v>
      </c>
      <c r="F7" s="24">
        <f t="shared" si="1"/>
        <v>75</v>
      </c>
      <c r="G7" s="25">
        <f t="shared" si="6"/>
        <v>48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12</v>
      </c>
      <c r="N7" s="24">
        <f t="shared" si="4"/>
        <v>25</v>
      </c>
      <c r="O7" s="23">
        <v>36</v>
      </c>
      <c r="P7" s="26">
        <f t="shared" si="5"/>
        <v>75</v>
      </c>
      <c r="Q7" s="25">
        <f t="shared" si="8"/>
        <v>48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28</v>
      </c>
      <c r="D9" s="24">
        <f t="shared" si="0"/>
        <v>71.7948717948718</v>
      </c>
      <c r="E9" s="23">
        <v>11</v>
      </c>
      <c r="F9" s="24">
        <f t="shared" si="1"/>
        <v>28.205128205128204</v>
      </c>
      <c r="G9" s="25">
        <f t="shared" si="6"/>
        <v>39</v>
      </c>
      <c r="H9" s="23">
        <v>3</v>
      </c>
      <c r="I9" s="24">
        <f t="shared" si="2"/>
        <v>75</v>
      </c>
      <c r="J9" s="23">
        <v>1</v>
      </c>
      <c r="K9" s="24">
        <f t="shared" si="3"/>
        <v>25</v>
      </c>
      <c r="L9" s="25">
        <f t="shared" si="7"/>
        <v>4</v>
      </c>
      <c r="M9" s="23">
        <v>31</v>
      </c>
      <c r="N9" s="24">
        <f t="shared" si="4"/>
        <v>72.09302325581395</v>
      </c>
      <c r="O9" s="23">
        <v>12</v>
      </c>
      <c r="P9" s="26">
        <f t="shared" si="5"/>
        <v>27.906976744186046</v>
      </c>
      <c r="Q9" s="25">
        <f t="shared" si="8"/>
        <v>43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11.11111111111111</v>
      </c>
      <c r="E10" s="23">
        <v>8</v>
      </c>
      <c r="F10" s="24">
        <f t="shared" si="1"/>
        <v>88.88888888888889</v>
      </c>
      <c r="G10" s="25">
        <f t="shared" si="6"/>
        <v>9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11.11111111111111</v>
      </c>
      <c r="O10" s="23">
        <v>8</v>
      </c>
      <c r="P10" s="26">
        <f t="shared" si="5"/>
        <v>88.88888888888889</v>
      </c>
      <c r="Q10" s="25">
        <f t="shared" si="8"/>
        <v>9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9</v>
      </c>
      <c r="F13" s="24">
        <f t="shared" si="1"/>
        <v>100</v>
      </c>
      <c r="G13" s="25">
        <f t="shared" si="6"/>
        <v>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9</v>
      </c>
      <c r="P13" s="26">
        <f t="shared" si="5"/>
        <v>100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11</v>
      </c>
      <c r="F15" s="24">
        <f t="shared" si="1"/>
        <v>100</v>
      </c>
      <c r="G15" s="25">
        <f t="shared" si="6"/>
        <v>11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11</v>
      </c>
      <c r="P15" s="26">
        <f t="shared" si="5"/>
        <v>100</v>
      </c>
      <c r="Q15" s="25">
        <f t="shared" si="8"/>
        <v>11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14.285714285714285</v>
      </c>
      <c r="E16" s="23">
        <v>6</v>
      </c>
      <c r="F16" s="24">
        <f t="shared" si="1"/>
        <v>85.71428571428571</v>
      </c>
      <c r="G16" s="25">
        <f t="shared" si="6"/>
        <v>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14.285714285714285</v>
      </c>
      <c r="O16" s="23">
        <v>6</v>
      </c>
      <c r="P16" s="26">
        <f t="shared" si="5"/>
        <v>85.71428571428571</v>
      </c>
      <c r="Q16" s="25">
        <f t="shared" si="8"/>
        <v>7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20</v>
      </c>
      <c r="E17" s="29">
        <v>4</v>
      </c>
      <c r="F17" s="30">
        <f t="shared" si="1"/>
        <v>80</v>
      </c>
      <c r="G17" s="31">
        <f>E17+C17</f>
        <v>5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1</v>
      </c>
      <c r="N17" s="30">
        <f t="shared" si="4"/>
        <v>16.666666666666664</v>
      </c>
      <c r="O17" s="29">
        <v>5</v>
      </c>
      <c r="P17" s="32">
        <f t="shared" si="5"/>
        <v>83.33333333333334</v>
      </c>
      <c r="Q17" s="31">
        <f>O17+M17</f>
        <v>6</v>
      </c>
    </row>
    <row r="18" spans="1:17" s="39" customFormat="1" ht="15" customHeight="1">
      <c r="A18" s="33"/>
      <c r="B18" s="34" t="s">
        <v>21</v>
      </c>
      <c r="C18" s="35">
        <f>SUM(C5:C17)</f>
        <v>727</v>
      </c>
      <c r="D18" s="36">
        <f t="shared" si="0"/>
        <v>62.083689154568745</v>
      </c>
      <c r="E18" s="35">
        <f>SUM(E5:E17)</f>
        <v>444</v>
      </c>
      <c r="F18" s="36">
        <f t="shared" si="1"/>
        <v>37.916310845431255</v>
      </c>
      <c r="G18" s="37">
        <f>E18+C18</f>
        <v>1171</v>
      </c>
      <c r="H18" s="35">
        <f>SUM(H5:H17)</f>
        <v>74</v>
      </c>
      <c r="I18" s="36">
        <f t="shared" si="2"/>
        <v>57.8125</v>
      </c>
      <c r="J18" s="35">
        <f>SUM(J5:J17)</f>
        <v>54</v>
      </c>
      <c r="K18" s="36">
        <f t="shared" si="3"/>
        <v>42.1875</v>
      </c>
      <c r="L18" s="37">
        <f>J18+H18</f>
        <v>128</v>
      </c>
      <c r="M18" s="35">
        <f>SUM(M5:M17)</f>
        <v>801</v>
      </c>
      <c r="N18" s="36">
        <f t="shared" si="4"/>
        <v>61.662817551963045</v>
      </c>
      <c r="O18" s="35">
        <f>SUM(O5:O17)</f>
        <v>498</v>
      </c>
      <c r="P18" s="38">
        <f t="shared" si="5"/>
        <v>38.33718244803695</v>
      </c>
      <c r="Q18" s="37">
        <f>O18+M18</f>
        <v>1299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14.12.2011&amp;RDessau</oddHeader>
    <oddFooter>&amp;R&amp;10Tabelle 51.2 mw</oddFooter>
  </headerFooter>
  <legacyDrawing r:id="rId2"/>
  <oleObjects>
    <oleObject progId="Word.Document.8" shapeId="669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446</v>
      </c>
      <c r="D5" s="24">
        <f aca="true" t="shared" si="0" ref="D5:D18">IF(C5+E5&lt;&gt;0,100*(C5/(C5+E5)),".")</f>
        <v>63.172804532577906</v>
      </c>
      <c r="E5" s="23">
        <v>260</v>
      </c>
      <c r="F5" s="24">
        <f aca="true" t="shared" si="1" ref="F5:F18">IF(E5+C5&lt;&gt;0,100*(E5/(E5+C5)),".")</f>
        <v>36.827195467422094</v>
      </c>
      <c r="G5" s="25">
        <f>E5+C5</f>
        <v>706</v>
      </c>
      <c r="H5" s="23">
        <v>45</v>
      </c>
      <c r="I5" s="24">
        <f aca="true" t="shared" si="2" ref="I5:I18">IF(H5+J5&lt;&gt;0,100*(H5/(H5+J5)),".")</f>
        <v>52.94117647058824</v>
      </c>
      <c r="J5" s="23">
        <v>40</v>
      </c>
      <c r="K5" s="24">
        <f aca="true" t="shared" si="3" ref="K5:K18">IF(J5+H5&lt;&gt;0,100*(J5/(J5+H5)),".")</f>
        <v>47.05882352941176</v>
      </c>
      <c r="L5" s="25">
        <f>J5+H5</f>
        <v>85</v>
      </c>
      <c r="M5" s="23">
        <v>491</v>
      </c>
      <c r="N5" s="24">
        <f aca="true" t="shared" si="4" ref="N5:N18">IF(M5+O5&lt;&gt;0,100*(M5/(M5+O5)),".")</f>
        <v>62.07332490518331</v>
      </c>
      <c r="O5" s="23">
        <v>300</v>
      </c>
      <c r="P5" s="26">
        <f aca="true" t="shared" si="5" ref="P5:P18">IF(O5+M5&lt;&gt;0,100*(O5/(O5+M5)),".")</f>
        <v>37.92667509481669</v>
      </c>
      <c r="Q5" s="25">
        <f>O5+M5</f>
        <v>791</v>
      </c>
    </row>
    <row r="6" spans="1:17" ht="15" customHeight="1">
      <c r="A6" s="21"/>
      <c r="B6" s="22" t="s">
        <v>9</v>
      </c>
      <c r="C6" s="23">
        <v>214</v>
      </c>
      <c r="D6" s="24">
        <f t="shared" si="0"/>
        <v>79.5539033457249</v>
      </c>
      <c r="E6" s="23">
        <v>55</v>
      </c>
      <c r="F6" s="24">
        <f t="shared" si="1"/>
        <v>20.44609665427509</v>
      </c>
      <c r="G6" s="25">
        <f aca="true" t="shared" si="6" ref="G6:G16">E6+C6</f>
        <v>269</v>
      </c>
      <c r="H6" s="23">
        <v>62</v>
      </c>
      <c r="I6" s="24">
        <f t="shared" si="2"/>
        <v>81.57894736842105</v>
      </c>
      <c r="J6" s="23">
        <v>14</v>
      </c>
      <c r="K6" s="24">
        <f t="shared" si="3"/>
        <v>18.421052631578945</v>
      </c>
      <c r="L6" s="25">
        <f aca="true" t="shared" si="7" ref="L6:L16">J6+H6</f>
        <v>76</v>
      </c>
      <c r="M6" s="23">
        <v>276</v>
      </c>
      <c r="N6" s="24">
        <f t="shared" si="4"/>
        <v>80</v>
      </c>
      <c r="O6" s="23">
        <v>69</v>
      </c>
      <c r="P6" s="26">
        <f t="shared" si="5"/>
        <v>20</v>
      </c>
      <c r="Q6" s="25">
        <f aca="true" t="shared" si="8" ref="Q6:Q16">O6+M6</f>
        <v>345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33.33333333333333</v>
      </c>
      <c r="E7" s="23">
        <v>18</v>
      </c>
      <c r="F7" s="24">
        <f t="shared" si="1"/>
        <v>66.66666666666666</v>
      </c>
      <c r="G7" s="25">
        <f t="shared" si="6"/>
        <v>27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9</v>
      </c>
      <c r="N7" s="24">
        <f t="shared" si="4"/>
        <v>33.33333333333333</v>
      </c>
      <c r="O7" s="23">
        <v>18</v>
      </c>
      <c r="P7" s="26">
        <f t="shared" si="5"/>
        <v>66.66666666666666</v>
      </c>
      <c r="Q7" s="25">
        <f t="shared" si="8"/>
        <v>27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26</v>
      </c>
      <c r="D9" s="24">
        <f t="shared" si="0"/>
        <v>74.28571428571429</v>
      </c>
      <c r="E9" s="23">
        <v>9</v>
      </c>
      <c r="F9" s="24">
        <f t="shared" si="1"/>
        <v>25.71428571428571</v>
      </c>
      <c r="G9" s="25">
        <f t="shared" si="6"/>
        <v>35</v>
      </c>
      <c r="H9" s="23">
        <v>6</v>
      </c>
      <c r="I9" s="24">
        <f t="shared" si="2"/>
        <v>75</v>
      </c>
      <c r="J9" s="23">
        <v>2</v>
      </c>
      <c r="K9" s="24">
        <f t="shared" si="3"/>
        <v>25</v>
      </c>
      <c r="L9" s="25">
        <f t="shared" si="7"/>
        <v>8</v>
      </c>
      <c r="M9" s="23">
        <v>32</v>
      </c>
      <c r="N9" s="24">
        <f t="shared" si="4"/>
        <v>74.4186046511628</v>
      </c>
      <c r="O9" s="23">
        <v>11</v>
      </c>
      <c r="P9" s="26">
        <f t="shared" si="5"/>
        <v>25.581395348837212</v>
      </c>
      <c r="Q9" s="25">
        <f t="shared" si="8"/>
        <v>43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6"/>
        <v>8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0</v>
      </c>
      <c r="N10" s="24">
        <f t="shared" si="4"/>
        <v>0</v>
      </c>
      <c r="O10" s="23">
        <v>9</v>
      </c>
      <c r="P10" s="26">
        <f t="shared" si="5"/>
        <v>100</v>
      </c>
      <c r="Q10" s="25">
        <f t="shared" si="8"/>
        <v>9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6"/>
        <v>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2</v>
      </c>
      <c r="P12" s="26">
        <f t="shared" si="5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12.5</v>
      </c>
      <c r="E13" s="23">
        <v>7</v>
      </c>
      <c r="F13" s="24">
        <f t="shared" si="1"/>
        <v>87.5</v>
      </c>
      <c r="G13" s="25">
        <f t="shared" si="6"/>
        <v>8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1</v>
      </c>
      <c r="N13" s="24">
        <f t="shared" si="4"/>
        <v>11.11111111111111</v>
      </c>
      <c r="O13" s="23">
        <v>8</v>
      </c>
      <c r="P13" s="26">
        <f t="shared" si="5"/>
        <v>88.88888888888889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16</v>
      </c>
      <c r="F15" s="24">
        <f t="shared" si="1"/>
        <v>100</v>
      </c>
      <c r="G15" s="25">
        <f t="shared" si="6"/>
        <v>16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16</v>
      </c>
      <c r="P15" s="26">
        <f t="shared" si="5"/>
        <v>100</v>
      </c>
      <c r="Q15" s="25">
        <f t="shared" si="8"/>
        <v>16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7</v>
      </c>
      <c r="F16" s="24">
        <f t="shared" si="1"/>
        <v>100</v>
      </c>
      <c r="G16" s="25">
        <f t="shared" si="6"/>
        <v>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7</v>
      </c>
      <c r="P16" s="26">
        <f t="shared" si="5"/>
        <v>100</v>
      </c>
      <c r="Q16" s="25">
        <f t="shared" si="8"/>
        <v>7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20</v>
      </c>
      <c r="E17" s="29">
        <v>12</v>
      </c>
      <c r="F17" s="30">
        <f t="shared" si="1"/>
        <v>80</v>
      </c>
      <c r="G17" s="31">
        <f>E17+C17</f>
        <v>15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3</v>
      </c>
      <c r="N17" s="30">
        <f t="shared" si="4"/>
        <v>18.75</v>
      </c>
      <c r="O17" s="29">
        <v>13</v>
      </c>
      <c r="P17" s="32">
        <f t="shared" si="5"/>
        <v>81.25</v>
      </c>
      <c r="Q17" s="31">
        <f>O17+M17</f>
        <v>16</v>
      </c>
    </row>
    <row r="18" spans="1:17" s="39" customFormat="1" ht="15" customHeight="1">
      <c r="A18" s="33"/>
      <c r="B18" s="34" t="s">
        <v>21</v>
      </c>
      <c r="C18" s="35">
        <f>SUM(C5:C17)</f>
        <v>699</v>
      </c>
      <c r="D18" s="36">
        <f t="shared" si="0"/>
        <v>63.89396709323584</v>
      </c>
      <c r="E18" s="35">
        <f>SUM(E5:E17)</f>
        <v>395</v>
      </c>
      <c r="F18" s="36">
        <f t="shared" si="1"/>
        <v>36.10603290676417</v>
      </c>
      <c r="G18" s="37">
        <f>E18+C18</f>
        <v>1094</v>
      </c>
      <c r="H18" s="35">
        <f>SUM(H5:H17)</f>
        <v>113</v>
      </c>
      <c r="I18" s="36">
        <f t="shared" si="2"/>
        <v>65.69767441860465</v>
      </c>
      <c r="J18" s="35">
        <f>SUM(J5:J17)</f>
        <v>59</v>
      </c>
      <c r="K18" s="36">
        <f t="shared" si="3"/>
        <v>34.30232558139535</v>
      </c>
      <c r="L18" s="37">
        <f>J18+H18</f>
        <v>172</v>
      </c>
      <c r="M18" s="35">
        <f>SUM(M5:M17)</f>
        <v>812</v>
      </c>
      <c r="N18" s="36">
        <f t="shared" si="4"/>
        <v>64.13902053712481</v>
      </c>
      <c r="O18" s="35">
        <f>SUM(O5:O17)</f>
        <v>454</v>
      </c>
      <c r="P18" s="38">
        <f t="shared" si="5"/>
        <v>35.8609794628752</v>
      </c>
      <c r="Q18" s="37">
        <f>O18+M18</f>
        <v>1266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14.12.2011&amp;RHalberstadt</oddHeader>
    <oddFooter>&amp;R&amp;10Tabelle 51.2 mw</oddFooter>
  </headerFooter>
  <legacyDrawing r:id="rId2"/>
  <oleObjects>
    <oleObject progId="Word.Document.8" shapeId="669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864</v>
      </c>
      <c r="D5" s="24">
        <f aca="true" t="shared" si="0" ref="D5:D18">IF(C5+E5&lt;&gt;0,100*(C5/(C5+E5)),".")</f>
        <v>63.952627683197626</v>
      </c>
      <c r="E5" s="23">
        <v>487</v>
      </c>
      <c r="F5" s="24">
        <f aca="true" t="shared" si="1" ref="F5:F18">IF(E5+C5&lt;&gt;0,100*(E5/(E5+C5)),".")</f>
        <v>36.04737231680237</v>
      </c>
      <c r="G5" s="25">
        <f>E5+C5</f>
        <v>1351</v>
      </c>
      <c r="H5" s="23">
        <v>122</v>
      </c>
      <c r="I5" s="24">
        <f aca="true" t="shared" si="2" ref="I5:I18">IF(H5+J5&lt;&gt;0,100*(H5/(H5+J5)),".")</f>
        <v>58.65384615384615</v>
      </c>
      <c r="J5" s="23">
        <v>86</v>
      </c>
      <c r="K5" s="24">
        <f aca="true" t="shared" si="3" ref="K5:K18">IF(J5+H5&lt;&gt;0,100*(J5/(J5+H5)),".")</f>
        <v>41.34615384615385</v>
      </c>
      <c r="L5" s="25">
        <f>J5+H5</f>
        <v>208</v>
      </c>
      <c r="M5" s="23">
        <v>986</v>
      </c>
      <c r="N5" s="24">
        <f aca="true" t="shared" si="4" ref="N5:N18">IF(M5+O5&lt;&gt;0,100*(M5/(M5+O5)),".")</f>
        <v>63.24567030147531</v>
      </c>
      <c r="O5" s="23">
        <v>573</v>
      </c>
      <c r="P5" s="26">
        <f aca="true" t="shared" si="5" ref="P5:P18">IF(O5+M5&lt;&gt;0,100*(O5/(O5+M5)),".")</f>
        <v>36.75432969852469</v>
      </c>
      <c r="Q5" s="25">
        <f>O5+M5</f>
        <v>1559</v>
      </c>
    </row>
    <row r="6" spans="1:17" ht="15" customHeight="1">
      <c r="A6" s="21"/>
      <c r="B6" s="22" t="s">
        <v>9</v>
      </c>
      <c r="C6" s="23">
        <v>371</v>
      </c>
      <c r="D6" s="24">
        <f t="shared" si="0"/>
        <v>76.02459016393442</v>
      </c>
      <c r="E6" s="23">
        <v>117</v>
      </c>
      <c r="F6" s="24">
        <f t="shared" si="1"/>
        <v>23.975409836065573</v>
      </c>
      <c r="G6" s="25">
        <f aca="true" t="shared" si="6" ref="G6:G16">E6+C6</f>
        <v>488</v>
      </c>
      <c r="H6" s="23">
        <v>66</v>
      </c>
      <c r="I6" s="24">
        <f t="shared" si="2"/>
        <v>73.33333333333333</v>
      </c>
      <c r="J6" s="23">
        <v>24</v>
      </c>
      <c r="K6" s="24">
        <f t="shared" si="3"/>
        <v>26.666666666666668</v>
      </c>
      <c r="L6" s="25">
        <f aca="true" t="shared" si="7" ref="L6:L16">J6+H6</f>
        <v>90</v>
      </c>
      <c r="M6" s="23">
        <v>437</v>
      </c>
      <c r="N6" s="24">
        <f t="shared" si="4"/>
        <v>75.60553633217994</v>
      </c>
      <c r="O6" s="23">
        <v>141</v>
      </c>
      <c r="P6" s="26">
        <f t="shared" si="5"/>
        <v>24.39446366782007</v>
      </c>
      <c r="Q6" s="25">
        <f aca="true" t="shared" si="8" ref="Q6:Q16">O6+M6</f>
        <v>578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24.137931034482758</v>
      </c>
      <c r="E7" s="23">
        <v>44</v>
      </c>
      <c r="F7" s="24">
        <f t="shared" si="1"/>
        <v>75.86206896551724</v>
      </c>
      <c r="G7" s="25">
        <f t="shared" si="6"/>
        <v>58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14</v>
      </c>
      <c r="N7" s="24">
        <f t="shared" si="4"/>
        <v>24.137931034482758</v>
      </c>
      <c r="O7" s="23">
        <v>44</v>
      </c>
      <c r="P7" s="26">
        <f t="shared" si="5"/>
        <v>75.86206896551724</v>
      </c>
      <c r="Q7" s="25">
        <f t="shared" si="8"/>
        <v>58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70.37037037037037</v>
      </c>
      <c r="E9" s="23">
        <v>8</v>
      </c>
      <c r="F9" s="24">
        <f t="shared" si="1"/>
        <v>29.629629629629626</v>
      </c>
      <c r="G9" s="25">
        <f t="shared" si="6"/>
        <v>27</v>
      </c>
      <c r="H9" s="23">
        <v>1</v>
      </c>
      <c r="I9" s="24">
        <f t="shared" si="2"/>
        <v>25</v>
      </c>
      <c r="J9" s="23">
        <v>3</v>
      </c>
      <c r="K9" s="24">
        <f t="shared" si="3"/>
        <v>75</v>
      </c>
      <c r="L9" s="25">
        <f t="shared" si="7"/>
        <v>4</v>
      </c>
      <c r="M9" s="23">
        <v>20</v>
      </c>
      <c r="N9" s="24">
        <f t="shared" si="4"/>
        <v>64.51612903225806</v>
      </c>
      <c r="O9" s="23">
        <v>11</v>
      </c>
      <c r="P9" s="26">
        <f t="shared" si="5"/>
        <v>35.483870967741936</v>
      </c>
      <c r="Q9" s="25">
        <f t="shared" si="8"/>
        <v>31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20</v>
      </c>
      <c r="E10" s="23">
        <v>20</v>
      </c>
      <c r="F10" s="24">
        <f t="shared" si="1"/>
        <v>80</v>
      </c>
      <c r="G10" s="25">
        <f t="shared" si="6"/>
        <v>25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5</v>
      </c>
      <c r="N10" s="24">
        <f t="shared" si="4"/>
        <v>20</v>
      </c>
      <c r="O10" s="23">
        <v>20</v>
      </c>
      <c r="P10" s="26">
        <f t="shared" si="5"/>
        <v>80</v>
      </c>
      <c r="Q10" s="25">
        <f t="shared" si="8"/>
        <v>25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25</v>
      </c>
      <c r="E12" s="23">
        <v>3</v>
      </c>
      <c r="F12" s="24">
        <f t="shared" si="1"/>
        <v>75</v>
      </c>
      <c r="G12" s="25">
        <f t="shared" si="6"/>
        <v>4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25</v>
      </c>
      <c r="O12" s="23">
        <v>3</v>
      </c>
      <c r="P12" s="26">
        <f t="shared" si="5"/>
        <v>75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5.714285714285714</v>
      </c>
      <c r="E13" s="23">
        <v>33</v>
      </c>
      <c r="F13" s="24">
        <f t="shared" si="1"/>
        <v>94.28571428571428</v>
      </c>
      <c r="G13" s="25">
        <f t="shared" si="6"/>
        <v>35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2</v>
      </c>
      <c r="N13" s="24">
        <f t="shared" si="4"/>
        <v>5.555555555555555</v>
      </c>
      <c r="O13" s="23">
        <v>34</v>
      </c>
      <c r="P13" s="26">
        <f t="shared" si="5"/>
        <v>94.44444444444444</v>
      </c>
      <c r="Q13" s="25">
        <f t="shared" si="8"/>
        <v>36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0</v>
      </c>
      <c r="N14" s="24">
        <f t="shared" si="4"/>
        <v>0</v>
      </c>
      <c r="O14" s="23">
        <v>5</v>
      </c>
      <c r="P14" s="26">
        <f t="shared" si="5"/>
        <v>100</v>
      </c>
      <c r="Q14" s="25">
        <f t="shared" si="8"/>
        <v>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35</v>
      </c>
      <c r="F15" s="24">
        <f t="shared" si="1"/>
        <v>100</v>
      </c>
      <c r="G15" s="25">
        <f t="shared" si="6"/>
        <v>35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35</v>
      </c>
      <c r="P15" s="26">
        <f t="shared" si="5"/>
        <v>100</v>
      </c>
      <c r="Q15" s="25">
        <f t="shared" si="8"/>
        <v>35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10.344827586206897</v>
      </c>
      <c r="E16" s="23">
        <v>26</v>
      </c>
      <c r="F16" s="24">
        <f t="shared" si="1"/>
        <v>89.65517241379311</v>
      </c>
      <c r="G16" s="25">
        <f t="shared" si="6"/>
        <v>29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10.344827586206897</v>
      </c>
      <c r="O16" s="23">
        <v>26</v>
      </c>
      <c r="P16" s="26">
        <f t="shared" si="5"/>
        <v>89.65517241379311</v>
      </c>
      <c r="Q16" s="25">
        <f t="shared" si="8"/>
        <v>29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20.833333333333336</v>
      </c>
      <c r="E17" s="29">
        <v>19</v>
      </c>
      <c r="F17" s="30">
        <f t="shared" si="1"/>
        <v>79.16666666666666</v>
      </c>
      <c r="G17" s="31">
        <f>E17+C17</f>
        <v>24</v>
      </c>
      <c r="H17" s="29">
        <v>1</v>
      </c>
      <c r="I17" s="30">
        <f t="shared" si="2"/>
        <v>50</v>
      </c>
      <c r="J17" s="29">
        <v>1</v>
      </c>
      <c r="K17" s="30">
        <f t="shared" si="3"/>
        <v>50</v>
      </c>
      <c r="L17" s="31">
        <f>J17+H17</f>
        <v>2</v>
      </c>
      <c r="M17" s="29">
        <v>6</v>
      </c>
      <c r="N17" s="30">
        <f t="shared" si="4"/>
        <v>23.076923076923077</v>
      </c>
      <c r="O17" s="29">
        <v>20</v>
      </c>
      <c r="P17" s="32">
        <f t="shared" si="5"/>
        <v>76.92307692307693</v>
      </c>
      <c r="Q17" s="31">
        <f>O17+M17</f>
        <v>26</v>
      </c>
    </row>
    <row r="18" spans="1:17" s="39" customFormat="1" ht="15" customHeight="1">
      <c r="A18" s="33"/>
      <c r="B18" s="34" t="s">
        <v>21</v>
      </c>
      <c r="C18" s="35">
        <f>SUM(C5:C17)</f>
        <v>1284</v>
      </c>
      <c r="D18" s="36">
        <f t="shared" si="0"/>
        <v>61.73076923076923</v>
      </c>
      <c r="E18" s="35">
        <f>SUM(E5:E17)</f>
        <v>796</v>
      </c>
      <c r="F18" s="36">
        <f t="shared" si="1"/>
        <v>38.26923076923077</v>
      </c>
      <c r="G18" s="37">
        <f>E18+C18</f>
        <v>2080</v>
      </c>
      <c r="H18" s="35">
        <f>SUM(H5:H17)</f>
        <v>190</v>
      </c>
      <c r="I18" s="36">
        <f t="shared" si="2"/>
        <v>62.091503267973856</v>
      </c>
      <c r="J18" s="35">
        <f>SUM(J5:J17)</f>
        <v>116</v>
      </c>
      <c r="K18" s="36">
        <f t="shared" si="3"/>
        <v>37.908496732026144</v>
      </c>
      <c r="L18" s="37">
        <f>J18+H18</f>
        <v>306</v>
      </c>
      <c r="M18" s="35">
        <f>SUM(M5:M17)</f>
        <v>1474</v>
      </c>
      <c r="N18" s="36">
        <f t="shared" si="4"/>
        <v>61.77703269069572</v>
      </c>
      <c r="O18" s="35">
        <f>SUM(O5:O17)</f>
        <v>912</v>
      </c>
      <c r="P18" s="38">
        <f t="shared" si="5"/>
        <v>38.22296730930427</v>
      </c>
      <c r="Q18" s="37">
        <f>O18+M18</f>
        <v>2386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14.12.2011&amp;RHalle</oddHeader>
    <oddFooter>&amp;R&amp;10Tabelle 51.2 mw</oddFooter>
  </headerFooter>
  <legacyDrawing r:id="rId2"/>
  <oleObjects>
    <oleObject progId="Word.Document.8" shapeId="669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1287</v>
      </c>
      <c r="D5" s="24">
        <f aca="true" t="shared" si="0" ref="D5:D18">IF(C5+E5&lt;&gt;0,100*(C5/(C5+E5)),".")</f>
        <v>62.841796875</v>
      </c>
      <c r="E5" s="23">
        <v>761</v>
      </c>
      <c r="F5" s="24">
        <f aca="true" t="shared" si="1" ref="F5:F18">IF(E5+C5&lt;&gt;0,100*(E5/(E5+C5)),".")</f>
        <v>37.158203125</v>
      </c>
      <c r="G5" s="25">
        <f>E5+C5</f>
        <v>2048</v>
      </c>
      <c r="H5" s="23">
        <v>105</v>
      </c>
      <c r="I5" s="24">
        <f aca="true" t="shared" si="2" ref="I5:I18">IF(H5+J5&lt;&gt;0,100*(H5/(H5+J5)),".")</f>
        <v>62.1301775147929</v>
      </c>
      <c r="J5" s="23">
        <v>64</v>
      </c>
      <c r="K5" s="24">
        <f aca="true" t="shared" si="3" ref="K5:K18">IF(J5+H5&lt;&gt;0,100*(J5/(J5+H5)),".")</f>
        <v>37.8698224852071</v>
      </c>
      <c r="L5" s="25">
        <f>J5+H5</f>
        <v>169</v>
      </c>
      <c r="M5" s="23">
        <v>1392</v>
      </c>
      <c r="N5" s="24">
        <f aca="true" t="shared" si="4" ref="N5:N18">IF(M5+O5&lt;&gt;0,100*(M5/(M5+O5)),".")</f>
        <v>62.78755074424899</v>
      </c>
      <c r="O5" s="23">
        <v>825</v>
      </c>
      <c r="P5" s="26">
        <f aca="true" t="shared" si="5" ref="P5:P18">IF(O5+M5&lt;&gt;0,100*(O5/(O5+M5)),".")</f>
        <v>37.21244925575101</v>
      </c>
      <c r="Q5" s="25">
        <f>O5+M5</f>
        <v>2217</v>
      </c>
    </row>
    <row r="6" spans="1:17" ht="15" customHeight="1">
      <c r="A6" s="21"/>
      <c r="B6" s="22" t="s">
        <v>9</v>
      </c>
      <c r="C6" s="23">
        <v>552</v>
      </c>
      <c r="D6" s="24">
        <f t="shared" si="0"/>
        <v>77.09497206703911</v>
      </c>
      <c r="E6" s="23">
        <v>164</v>
      </c>
      <c r="F6" s="24">
        <f t="shared" si="1"/>
        <v>22.905027932960895</v>
      </c>
      <c r="G6" s="25">
        <f aca="true" t="shared" si="6" ref="G6:G16">E6+C6</f>
        <v>716</v>
      </c>
      <c r="H6" s="23">
        <v>74</v>
      </c>
      <c r="I6" s="24">
        <f t="shared" si="2"/>
        <v>76.28865979381443</v>
      </c>
      <c r="J6" s="23">
        <v>23</v>
      </c>
      <c r="K6" s="24">
        <f t="shared" si="3"/>
        <v>23.711340206185564</v>
      </c>
      <c r="L6" s="25">
        <f aca="true" t="shared" si="7" ref="L6:L16">J6+H6</f>
        <v>97</v>
      </c>
      <c r="M6" s="23">
        <v>626</v>
      </c>
      <c r="N6" s="24">
        <f t="shared" si="4"/>
        <v>76.99876998769987</v>
      </c>
      <c r="O6" s="23">
        <v>187</v>
      </c>
      <c r="P6" s="26">
        <f t="shared" si="5"/>
        <v>23.001230012300123</v>
      </c>
      <c r="Q6" s="25">
        <f aca="true" t="shared" si="8" ref="Q6:Q16">O6+M6</f>
        <v>813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40.42553191489361</v>
      </c>
      <c r="E7" s="23">
        <v>56</v>
      </c>
      <c r="F7" s="24">
        <f t="shared" si="1"/>
        <v>59.57446808510638</v>
      </c>
      <c r="G7" s="25">
        <f t="shared" si="6"/>
        <v>94</v>
      </c>
      <c r="H7" s="23">
        <v>7</v>
      </c>
      <c r="I7" s="24">
        <f t="shared" si="2"/>
        <v>43.75</v>
      </c>
      <c r="J7" s="23">
        <v>9</v>
      </c>
      <c r="K7" s="24">
        <f t="shared" si="3"/>
        <v>56.25</v>
      </c>
      <c r="L7" s="25">
        <f t="shared" si="7"/>
        <v>16</v>
      </c>
      <c r="M7" s="23">
        <v>45</v>
      </c>
      <c r="N7" s="24">
        <f t="shared" si="4"/>
        <v>40.909090909090914</v>
      </c>
      <c r="O7" s="23">
        <v>65</v>
      </c>
      <c r="P7" s="26">
        <f t="shared" si="5"/>
        <v>59.09090909090909</v>
      </c>
      <c r="Q7" s="25">
        <f t="shared" si="8"/>
        <v>110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71</v>
      </c>
      <c r="D9" s="24">
        <f t="shared" si="0"/>
        <v>81.60919540229885</v>
      </c>
      <c r="E9" s="23">
        <v>16</v>
      </c>
      <c r="F9" s="24">
        <f t="shared" si="1"/>
        <v>18.39080459770115</v>
      </c>
      <c r="G9" s="25">
        <f t="shared" si="6"/>
        <v>87</v>
      </c>
      <c r="H9" s="23">
        <v>15</v>
      </c>
      <c r="I9" s="24">
        <f t="shared" si="2"/>
        <v>78.94736842105263</v>
      </c>
      <c r="J9" s="23">
        <v>4</v>
      </c>
      <c r="K9" s="24">
        <f t="shared" si="3"/>
        <v>21.052631578947366</v>
      </c>
      <c r="L9" s="25">
        <f t="shared" si="7"/>
        <v>19</v>
      </c>
      <c r="M9" s="23">
        <v>86</v>
      </c>
      <c r="N9" s="24">
        <f t="shared" si="4"/>
        <v>81.13207547169812</v>
      </c>
      <c r="O9" s="23">
        <v>20</v>
      </c>
      <c r="P9" s="26">
        <f t="shared" si="5"/>
        <v>18.867924528301888</v>
      </c>
      <c r="Q9" s="25">
        <f t="shared" si="8"/>
        <v>106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11.11111111111111</v>
      </c>
      <c r="E10" s="23">
        <v>32</v>
      </c>
      <c r="F10" s="24">
        <f t="shared" si="1"/>
        <v>88.88888888888889</v>
      </c>
      <c r="G10" s="25">
        <f t="shared" si="6"/>
        <v>36</v>
      </c>
      <c r="H10" s="23">
        <v>1</v>
      </c>
      <c r="I10" s="24">
        <f t="shared" si="2"/>
        <v>14.285714285714285</v>
      </c>
      <c r="J10" s="23">
        <v>6</v>
      </c>
      <c r="K10" s="24">
        <f t="shared" si="3"/>
        <v>85.71428571428571</v>
      </c>
      <c r="L10" s="25">
        <f t="shared" si="7"/>
        <v>7</v>
      </c>
      <c r="M10" s="23">
        <v>5</v>
      </c>
      <c r="N10" s="24">
        <f t="shared" si="4"/>
        <v>11.627906976744185</v>
      </c>
      <c r="O10" s="23">
        <v>38</v>
      </c>
      <c r="P10" s="26">
        <f t="shared" si="5"/>
        <v>88.37209302325581</v>
      </c>
      <c r="Q10" s="25">
        <f t="shared" si="8"/>
        <v>43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25</v>
      </c>
      <c r="E12" s="23">
        <v>3</v>
      </c>
      <c r="F12" s="24">
        <f t="shared" si="1"/>
        <v>75</v>
      </c>
      <c r="G12" s="25">
        <f t="shared" si="6"/>
        <v>4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25</v>
      </c>
      <c r="O12" s="23">
        <v>3</v>
      </c>
      <c r="P12" s="26">
        <f t="shared" si="5"/>
        <v>75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24</v>
      </c>
      <c r="F13" s="24">
        <f t="shared" si="1"/>
        <v>100</v>
      </c>
      <c r="G13" s="25">
        <f t="shared" si="6"/>
        <v>24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0</v>
      </c>
      <c r="N13" s="24">
        <f t="shared" si="4"/>
        <v>0</v>
      </c>
      <c r="O13" s="23">
        <v>26</v>
      </c>
      <c r="P13" s="26">
        <f t="shared" si="5"/>
        <v>100</v>
      </c>
      <c r="Q13" s="25">
        <f t="shared" si="8"/>
        <v>26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8</v>
      </c>
      <c r="F14" s="24">
        <f t="shared" si="1"/>
        <v>100</v>
      </c>
      <c r="G14" s="25">
        <f t="shared" si="6"/>
        <v>8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8</v>
      </c>
      <c r="P14" s="26">
        <f t="shared" si="5"/>
        <v>100</v>
      </c>
      <c r="Q14" s="25">
        <f t="shared" si="8"/>
        <v>8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33</v>
      </c>
      <c r="F15" s="24">
        <f t="shared" si="1"/>
        <v>100</v>
      </c>
      <c r="G15" s="25">
        <f t="shared" si="6"/>
        <v>33</v>
      </c>
      <c r="H15" s="23">
        <v>0</v>
      </c>
      <c r="I15" s="24">
        <f t="shared" si="2"/>
        <v>0</v>
      </c>
      <c r="J15" s="23">
        <v>2</v>
      </c>
      <c r="K15" s="24">
        <f t="shared" si="3"/>
        <v>100</v>
      </c>
      <c r="L15" s="25">
        <f t="shared" si="7"/>
        <v>2</v>
      </c>
      <c r="M15" s="23">
        <v>0</v>
      </c>
      <c r="N15" s="24">
        <f t="shared" si="4"/>
        <v>0</v>
      </c>
      <c r="O15" s="23">
        <v>35</v>
      </c>
      <c r="P15" s="26">
        <f t="shared" si="5"/>
        <v>100</v>
      </c>
      <c r="Q15" s="25">
        <f t="shared" si="8"/>
        <v>35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25</v>
      </c>
      <c r="F16" s="24">
        <f t="shared" si="1"/>
        <v>100</v>
      </c>
      <c r="G16" s="25">
        <f t="shared" si="6"/>
        <v>25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25</v>
      </c>
      <c r="P16" s="26">
        <f t="shared" si="5"/>
        <v>100</v>
      </c>
      <c r="Q16" s="25">
        <f t="shared" si="8"/>
        <v>25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14.285714285714285</v>
      </c>
      <c r="E17" s="29">
        <v>30</v>
      </c>
      <c r="F17" s="30">
        <f t="shared" si="1"/>
        <v>85.71428571428571</v>
      </c>
      <c r="G17" s="31">
        <f>E17+C17</f>
        <v>35</v>
      </c>
      <c r="H17" s="29">
        <v>2</v>
      </c>
      <c r="I17" s="30">
        <f t="shared" si="2"/>
        <v>66.66666666666666</v>
      </c>
      <c r="J17" s="29">
        <v>1</v>
      </c>
      <c r="K17" s="30">
        <f t="shared" si="3"/>
        <v>33.33333333333333</v>
      </c>
      <c r="L17" s="31">
        <f>J17+H17</f>
        <v>3</v>
      </c>
      <c r="M17" s="29">
        <v>7</v>
      </c>
      <c r="N17" s="30">
        <f t="shared" si="4"/>
        <v>18.421052631578945</v>
      </c>
      <c r="O17" s="29">
        <v>31</v>
      </c>
      <c r="P17" s="32">
        <f t="shared" si="5"/>
        <v>81.57894736842105</v>
      </c>
      <c r="Q17" s="31">
        <f>O17+M17</f>
        <v>38</v>
      </c>
    </row>
    <row r="18" spans="1:17" s="39" customFormat="1" ht="15" customHeight="1">
      <c r="A18" s="33"/>
      <c r="B18" s="34" t="s">
        <v>21</v>
      </c>
      <c r="C18" s="35">
        <f>SUM(C5:C17)</f>
        <v>1958</v>
      </c>
      <c r="D18" s="36">
        <f t="shared" si="0"/>
        <v>62.958199356913184</v>
      </c>
      <c r="E18" s="35">
        <f>SUM(E5:E17)</f>
        <v>1152</v>
      </c>
      <c r="F18" s="36">
        <f t="shared" si="1"/>
        <v>37.041800643086816</v>
      </c>
      <c r="G18" s="37">
        <f>E18+C18</f>
        <v>3110</v>
      </c>
      <c r="H18" s="35">
        <f>SUM(H5:H17)</f>
        <v>204</v>
      </c>
      <c r="I18" s="36">
        <f t="shared" si="2"/>
        <v>64.76190476190476</v>
      </c>
      <c r="J18" s="35">
        <f>SUM(J5:J17)</f>
        <v>111</v>
      </c>
      <c r="K18" s="36">
        <f t="shared" si="3"/>
        <v>35.23809523809524</v>
      </c>
      <c r="L18" s="37">
        <f>J18+H18</f>
        <v>315</v>
      </c>
      <c r="M18" s="35">
        <f>SUM(M5:M17)</f>
        <v>2162</v>
      </c>
      <c r="N18" s="36">
        <f t="shared" si="4"/>
        <v>63.12408759124087</v>
      </c>
      <c r="O18" s="35">
        <f>SUM(O5:O17)</f>
        <v>1263</v>
      </c>
      <c r="P18" s="38">
        <f t="shared" si="5"/>
        <v>36.87591240875913</v>
      </c>
      <c r="Q18" s="37">
        <f>O18+M18</f>
        <v>3425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14.12.2011&amp;RMagdeburg</oddHeader>
    <oddFooter>&amp;R&amp;10Tabelle 51.2 mw</oddFooter>
  </headerFooter>
  <legacyDrawing r:id="rId2"/>
  <oleObjects>
    <oleObject progId="Word.Document.8" shapeId="6695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564</v>
      </c>
      <c r="D5" s="24">
        <f aca="true" t="shared" si="0" ref="D5:D18">IF(C5+E5&lt;&gt;0,100*(C5/(C5+E5)),".")</f>
        <v>61.572052401746724</v>
      </c>
      <c r="E5" s="23">
        <v>352</v>
      </c>
      <c r="F5" s="24">
        <f aca="true" t="shared" si="1" ref="F5:F18">IF(E5+C5&lt;&gt;0,100*(E5/(E5+C5)),".")</f>
        <v>38.427947598253276</v>
      </c>
      <c r="G5" s="25">
        <f>E5+C5</f>
        <v>916</v>
      </c>
      <c r="H5" s="23">
        <v>51</v>
      </c>
      <c r="I5" s="24">
        <f aca="true" t="shared" si="2" ref="I5:I18">IF(H5+J5&lt;&gt;0,100*(H5/(H5+J5)),".")</f>
        <v>56.666666666666664</v>
      </c>
      <c r="J5" s="23">
        <v>39</v>
      </c>
      <c r="K5" s="24">
        <f aca="true" t="shared" si="3" ref="K5:K18">IF(J5+H5&lt;&gt;0,100*(J5/(J5+H5)),".")</f>
        <v>43.333333333333336</v>
      </c>
      <c r="L5" s="25">
        <f>J5+H5</f>
        <v>90</v>
      </c>
      <c r="M5" s="23">
        <v>615</v>
      </c>
      <c r="N5" s="24">
        <f aca="true" t="shared" si="4" ref="N5:N18">IF(M5+O5&lt;&gt;0,100*(M5/(M5+O5)),".")</f>
        <v>61.133200795228625</v>
      </c>
      <c r="O5" s="23">
        <v>391</v>
      </c>
      <c r="P5" s="26">
        <f aca="true" t="shared" si="5" ref="P5:P18">IF(O5+M5&lt;&gt;0,100*(O5/(O5+M5)),".")</f>
        <v>38.866799204771375</v>
      </c>
      <c r="Q5" s="25">
        <f>O5+M5</f>
        <v>1006</v>
      </c>
    </row>
    <row r="6" spans="1:17" ht="15" customHeight="1">
      <c r="A6" s="21"/>
      <c r="B6" s="22" t="s">
        <v>9</v>
      </c>
      <c r="C6" s="23">
        <v>296</v>
      </c>
      <c r="D6" s="24">
        <f t="shared" si="0"/>
        <v>80</v>
      </c>
      <c r="E6" s="23">
        <v>74</v>
      </c>
      <c r="F6" s="24">
        <f t="shared" si="1"/>
        <v>20</v>
      </c>
      <c r="G6" s="25">
        <f aca="true" t="shared" si="6" ref="G6:G16">E6+C6</f>
        <v>370</v>
      </c>
      <c r="H6" s="23">
        <v>41</v>
      </c>
      <c r="I6" s="24">
        <f t="shared" si="2"/>
        <v>74.54545454545455</v>
      </c>
      <c r="J6" s="23">
        <v>14</v>
      </c>
      <c r="K6" s="24">
        <f t="shared" si="3"/>
        <v>25.454545454545453</v>
      </c>
      <c r="L6" s="25">
        <f aca="true" t="shared" si="7" ref="L6:L16">J6+H6</f>
        <v>55</v>
      </c>
      <c r="M6" s="23">
        <v>337</v>
      </c>
      <c r="N6" s="24">
        <f t="shared" si="4"/>
        <v>79.29411764705883</v>
      </c>
      <c r="O6" s="23">
        <v>88</v>
      </c>
      <c r="P6" s="26">
        <f t="shared" si="5"/>
        <v>20.705882352941178</v>
      </c>
      <c r="Q6" s="25">
        <f aca="true" t="shared" si="8" ref="Q6:Q16">O6+M6</f>
        <v>425</v>
      </c>
    </row>
    <row r="7" spans="1:17" ht="15" customHeight="1">
      <c r="A7" s="21"/>
      <c r="B7" s="22" t="s">
        <v>10</v>
      </c>
      <c r="C7" s="23">
        <v>8</v>
      </c>
      <c r="D7" s="24">
        <f t="shared" si="0"/>
        <v>25</v>
      </c>
      <c r="E7" s="23">
        <v>24</v>
      </c>
      <c r="F7" s="24">
        <f t="shared" si="1"/>
        <v>75</v>
      </c>
      <c r="G7" s="25">
        <f t="shared" si="6"/>
        <v>32</v>
      </c>
      <c r="H7" s="23">
        <v>0</v>
      </c>
      <c r="I7" s="24">
        <f t="shared" si="2"/>
        <v>0</v>
      </c>
      <c r="J7" s="23">
        <v>2</v>
      </c>
      <c r="K7" s="24">
        <f t="shared" si="3"/>
        <v>100</v>
      </c>
      <c r="L7" s="25">
        <f t="shared" si="7"/>
        <v>2</v>
      </c>
      <c r="M7" s="23">
        <v>8</v>
      </c>
      <c r="N7" s="24">
        <f t="shared" si="4"/>
        <v>23.52941176470588</v>
      </c>
      <c r="O7" s="23">
        <v>26</v>
      </c>
      <c r="P7" s="26">
        <f t="shared" si="5"/>
        <v>76.47058823529412</v>
      </c>
      <c r="Q7" s="25">
        <f t="shared" si="8"/>
        <v>34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41</v>
      </c>
      <c r="D9" s="24">
        <f t="shared" si="0"/>
        <v>75.92592592592592</v>
      </c>
      <c r="E9" s="23">
        <v>13</v>
      </c>
      <c r="F9" s="24">
        <f t="shared" si="1"/>
        <v>24.074074074074073</v>
      </c>
      <c r="G9" s="25">
        <f t="shared" si="6"/>
        <v>54</v>
      </c>
      <c r="H9" s="23">
        <v>8</v>
      </c>
      <c r="I9" s="24">
        <f t="shared" si="2"/>
        <v>88.88888888888889</v>
      </c>
      <c r="J9" s="23">
        <v>1</v>
      </c>
      <c r="K9" s="24">
        <f t="shared" si="3"/>
        <v>11.11111111111111</v>
      </c>
      <c r="L9" s="25">
        <f t="shared" si="7"/>
        <v>9</v>
      </c>
      <c r="M9" s="23">
        <v>49</v>
      </c>
      <c r="N9" s="24">
        <f t="shared" si="4"/>
        <v>77.77777777777779</v>
      </c>
      <c r="O9" s="23">
        <v>14</v>
      </c>
      <c r="P9" s="26">
        <f t="shared" si="5"/>
        <v>22.22222222222222</v>
      </c>
      <c r="Q9" s="25">
        <f t="shared" si="8"/>
        <v>63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10</v>
      </c>
      <c r="E10" s="23">
        <v>9</v>
      </c>
      <c r="F10" s="24">
        <f t="shared" si="1"/>
        <v>90</v>
      </c>
      <c r="G10" s="25">
        <f t="shared" si="6"/>
        <v>10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10</v>
      </c>
      <c r="O10" s="23">
        <v>9</v>
      </c>
      <c r="P10" s="26">
        <f t="shared" si="5"/>
        <v>90</v>
      </c>
      <c r="Q10" s="25">
        <f t="shared" si="8"/>
        <v>10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7</v>
      </c>
      <c r="F13" s="24">
        <f t="shared" si="1"/>
        <v>100</v>
      </c>
      <c r="G13" s="25">
        <f t="shared" si="6"/>
        <v>7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7</v>
      </c>
      <c r="P13" s="26">
        <f t="shared" si="5"/>
        <v>100</v>
      </c>
      <c r="Q13" s="25">
        <f t="shared" si="8"/>
        <v>7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24</v>
      </c>
      <c r="F15" s="24">
        <f t="shared" si="1"/>
        <v>100</v>
      </c>
      <c r="G15" s="25">
        <f t="shared" si="6"/>
        <v>24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24</v>
      </c>
      <c r="P15" s="26">
        <f t="shared" si="5"/>
        <v>100</v>
      </c>
      <c r="Q15" s="25">
        <f t="shared" si="8"/>
        <v>24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3</v>
      </c>
      <c r="F16" s="24">
        <f t="shared" si="1"/>
        <v>100</v>
      </c>
      <c r="G16" s="25">
        <f t="shared" si="6"/>
        <v>3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3</v>
      </c>
      <c r="P16" s="26">
        <f t="shared" si="5"/>
        <v>100</v>
      </c>
      <c r="Q16" s="25">
        <f t="shared" si="8"/>
        <v>3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20</v>
      </c>
      <c r="E17" s="29">
        <v>8</v>
      </c>
      <c r="F17" s="30">
        <f t="shared" si="1"/>
        <v>80</v>
      </c>
      <c r="G17" s="31">
        <f>E17+C17</f>
        <v>10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2</v>
      </c>
      <c r="N17" s="30">
        <f t="shared" si="4"/>
        <v>20</v>
      </c>
      <c r="O17" s="29">
        <v>8</v>
      </c>
      <c r="P17" s="32">
        <f t="shared" si="5"/>
        <v>80</v>
      </c>
      <c r="Q17" s="31">
        <f>O17+M17</f>
        <v>10</v>
      </c>
    </row>
    <row r="18" spans="1:17" s="39" customFormat="1" ht="15" customHeight="1">
      <c r="A18" s="33"/>
      <c r="B18" s="34" t="s">
        <v>21</v>
      </c>
      <c r="C18" s="35">
        <f>SUM(C5:C17)</f>
        <v>912</v>
      </c>
      <c r="D18" s="36">
        <f t="shared" si="0"/>
        <v>63.910301331464616</v>
      </c>
      <c r="E18" s="35">
        <f>SUM(E5:E17)</f>
        <v>515</v>
      </c>
      <c r="F18" s="36">
        <f t="shared" si="1"/>
        <v>36.08969866853539</v>
      </c>
      <c r="G18" s="37">
        <f>E18+C18</f>
        <v>1427</v>
      </c>
      <c r="H18" s="35">
        <f>SUM(H5:H17)</f>
        <v>100</v>
      </c>
      <c r="I18" s="36">
        <f t="shared" si="2"/>
        <v>64.1025641025641</v>
      </c>
      <c r="J18" s="35">
        <f>SUM(J5:J17)</f>
        <v>56</v>
      </c>
      <c r="K18" s="36">
        <f t="shared" si="3"/>
        <v>35.8974358974359</v>
      </c>
      <c r="L18" s="37">
        <f>J18+H18</f>
        <v>156</v>
      </c>
      <c r="M18" s="35">
        <f>SUM(M5:M17)</f>
        <v>1012</v>
      </c>
      <c r="N18" s="36">
        <f t="shared" si="4"/>
        <v>63.92924826279217</v>
      </c>
      <c r="O18" s="35">
        <f>SUM(O5:O17)</f>
        <v>571</v>
      </c>
      <c r="P18" s="38">
        <f t="shared" si="5"/>
        <v>36.070751737207836</v>
      </c>
      <c r="Q18" s="37">
        <f>O18+M18</f>
        <v>1583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14.12.2011&amp;RMerseburg</oddHeader>
    <oddFooter>&amp;R&amp;10Tabelle 51.2 mw</oddFooter>
  </headerFooter>
  <legacyDrawing r:id="rId2"/>
  <oleObjects>
    <oleObject progId="Word.Document.8" shapeId="6695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410</v>
      </c>
      <c r="D5" s="24">
        <f aca="true" t="shared" si="0" ref="D5:D18">IF(C5+E5&lt;&gt;0,100*(C5/(C5+E5)),".")</f>
        <v>65.39074960127593</v>
      </c>
      <c r="E5" s="23">
        <v>217</v>
      </c>
      <c r="F5" s="24">
        <f aca="true" t="shared" si="1" ref="F5:F18">IF(E5+C5&lt;&gt;0,100*(E5/(E5+C5)),".")</f>
        <v>34.609250398724086</v>
      </c>
      <c r="G5" s="25">
        <f>E5+C5</f>
        <v>627</v>
      </c>
      <c r="H5" s="23">
        <v>33</v>
      </c>
      <c r="I5" s="24">
        <f aca="true" t="shared" si="2" ref="I5:I18">IF(H5+J5&lt;&gt;0,100*(H5/(H5+J5)),".")</f>
        <v>56.896551724137936</v>
      </c>
      <c r="J5" s="23">
        <v>25</v>
      </c>
      <c r="K5" s="24">
        <f aca="true" t="shared" si="3" ref="K5:K18">IF(J5+H5&lt;&gt;0,100*(J5/(J5+H5)),".")</f>
        <v>43.103448275862064</v>
      </c>
      <c r="L5" s="25">
        <f>J5+H5</f>
        <v>58</v>
      </c>
      <c r="M5" s="23">
        <v>443</v>
      </c>
      <c r="N5" s="24">
        <f aca="true" t="shared" si="4" ref="N5:N18">IF(M5+O5&lt;&gt;0,100*(M5/(M5+O5)),".")</f>
        <v>64.67153284671532</v>
      </c>
      <c r="O5" s="23">
        <v>242</v>
      </c>
      <c r="P5" s="26">
        <f aca="true" t="shared" si="5" ref="P5:P18">IF(O5+M5&lt;&gt;0,100*(O5/(O5+M5)),".")</f>
        <v>35.32846715328467</v>
      </c>
      <c r="Q5" s="25">
        <f>O5+M5</f>
        <v>685</v>
      </c>
    </row>
    <row r="6" spans="1:17" ht="15" customHeight="1">
      <c r="A6" s="21"/>
      <c r="B6" s="22" t="s">
        <v>9</v>
      </c>
      <c r="C6" s="23">
        <v>239</v>
      </c>
      <c r="D6" s="24">
        <f t="shared" si="0"/>
        <v>77.59740259740259</v>
      </c>
      <c r="E6" s="23">
        <v>69</v>
      </c>
      <c r="F6" s="24">
        <f t="shared" si="1"/>
        <v>22.4025974025974</v>
      </c>
      <c r="G6" s="25">
        <f aca="true" t="shared" si="6" ref="G6:G16">E6+C6</f>
        <v>308</v>
      </c>
      <c r="H6" s="23">
        <v>30</v>
      </c>
      <c r="I6" s="24">
        <f t="shared" si="2"/>
        <v>71.42857142857143</v>
      </c>
      <c r="J6" s="23">
        <v>12</v>
      </c>
      <c r="K6" s="24">
        <f t="shared" si="3"/>
        <v>28.57142857142857</v>
      </c>
      <c r="L6" s="25">
        <f aca="true" t="shared" si="7" ref="L6:L16">J6+H6</f>
        <v>42</v>
      </c>
      <c r="M6" s="23">
        <v>269</v>
      </c>
      <c r="N6" s="24">
        <f t="shared" si="4"/>
        <v>76.85714285714286</v>
      </c>
      <c r="O6" s="23">
        <v>81</v>
      </c>
      <c r="P6" s="26">
        <f t="shared" si="5"/>
        <v>23.142857142857142</v>
      </c>
      <c r="Q6" s="25">
        <f aca="true" t="shared" si="8" ref="Q6:Q16">O6+M6</f>
        <v>350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58.333333333333336</v>
      </c>
      <c r="E7" s="23">
        <v>5</v>
      </c>
      <c r="F7" s="24">
        <f t="shared" si="1"/>
        <v>41.66666666666667</v>
      </c>
      <c r="G7" s="25">
        <f t="shared" si="6"/>
        <v>12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7</v>
      </c>
      <c r="N7" s="24">
        <f t="shared" si="4"/>
        <v>58.333333333333336</v>
      </c>
      <c r="O7" s="23">
        <v>5</v>
      </c>
      <c r="P7" s="26">
        <f t="shared" si="5"/>
        <v>41.66666666666667</v>
      </c>
      <c r="Q7" s="25">
        <f t="shared" si="8"/>
        <v>12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39</v>
      </c>
      <c r="D9" s="24">
        <f t="shared" si="0"/>
        <v>75</v>
      </c>
      <c r="E9" s="23">
        <v>13</v>
      </c>
      <c r="F9" s="24">
        <f t="shared" si="1"/>
        <v>25</v>
      </c>
      <c r="G9" s="25">
        <f t="shared" si="6"/>
        <v>52</v>
      </c>
      <c r="H9" s="23">
        <v>4</v>
      </c>
      <c r="I9" s="24">
        <f t="shared" si="2"/>
        <v>80</v>
      </c>
      <c r="J9" s="23">
        <v>1</v>
      </c>
      <c r="K9" s="24">
        <f t="shared" si="3"/>
        <v>20</v>
      </c>
      <c r="L9" s="25">
        <f t="shared" si="7"/>
        <v>5</v>
      </c>
      <c r="M9" s="23">
        <v>43</v>
      </c>
      <c r="N9" s="24">
        <f t="shared" si="4"/>
        <v>75.43859649122807</v>
      </c>
      <c r="O9" s="23">
        <v>14</v>
      </c>
      <c r="P9" s="26">
        <f t="shared" si="5"/>
        <v>24.561403508771928</v>
      </c>
      <c r="Q9" s="25">
        <f t="shared" si="8"/>
        <v>57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13.333333333333334</v>
      </c>
      <c r="E10" s="23">
        <v>13</v>
      </c>
      <c r="F10" s="24">
        <f t="shared" si="1"/>
        <v>86.66666666666667</v>
      </c>
      <c r="G10" s="25">
        <f t="shared" si="6"/>
        <v>15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13.333333333333334</v>
      </c>
      <c r="O10" s="23">
        <v>13</v>
      </c>
      <c r="P10" s="26">
        <f t="shared" si="5"/>
        <v>86.66666666666667</v>
      </c>
      <c r="Q10" s="25">
        <f t="shared" si="8"/>
        <v>15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11.11111111111111</v>
      </c>
      <c r="E13" s="23">
        <v>8</v>
      </c>
      <c r="F13" s="24">
        <f t="shared" si="1"/>
        <v>88.88888888888889</v>
      </c>
      <c r="G13" s="25">
        <f t="shared" si="6"/>
        <v>9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1</v>
      </c>
      <c r="N13" s="24">
        <f t="shared" si="4"/>
        <v>10</v>
      </c>
      <c r="O13" s="23">
        <v>9</v>
      </c>
      <c r="P13" s="26">
        <f t="shared" si="5"/>
        <v>90</v>
      </c>
      <c r="Q13" s="25">
        <f t="shared" si="8"/>
        <v>10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6"/>
        <v>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2</v>
      </c>
      <c r="P14" s="26">
        <f t="shared" si="5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9</v>
      </c>
      <c r="F15" s="24">
        <f t="shared" si="1"/>
        <v>100</v>
      </c>
      <c r="G15" s="25">
        <f t="shared" si="6"/>
        <v>9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9</v>
      </c>
      <c r="P15" s="26">
        <f t="shared" si="5"/>
        <v>100</v>
      </c>
      <c r="Q15" s="25">
        <f t="shared" si="8"/>
        <v>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7</v>
      </c>
      <c r="F16" s="24">
        <f t="shared" si="1"/>
        <v>100</v>
      </c>
      <c r="G16" s="25">
        <f t="shared" si="6"/>
        <v>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7</v>
      </c>
      <c r="P16" s="26">
        <f t="shared" si="5"/>
        <v>100</v>
      </c>
      <c r="Q16" s="25">
        <f t="shared" si="8"/>
        <v>7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25</v>
      </c>
      <c r="E17" s="29">
        <v>3</v>
      </c>
      <c r="F17" s="30">
        <f t="shared" si="1"/>
        <v>75</v>
      </c>
      <c r="G17" s="31">
        <f>E17+C17</f>
        <v>4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1</v>
      </c>
      <c r="N17" s="30">
        <f t="shared" si="4"/>
        <v>25</v>
      </c>
      <c r="O17" s="29">
        <v>3</v>
      </c>
      <c r="P17" s="32">
        <f t="shared" si="5"/>
        <v>75</v>
      </c>
      <c r="Q17" s="31">
        <f>O17+M17</f>
        <v>4</v>
      </c>
    </row>
    <row r="18" spans="1:17" s="39" customFormat="1" ht="15" customHeight="1">
      <c r="A18" s="33"/>
      <c r="B18" s="34" t="s">
        <v>21</v>
      </c>
      <c r="C18" s="35">
        <f>SUM(C5:C17)</f>
        <v>699</v>
      </c>
      <c r="D18" s="36">
        <f t="shared" si="0"/>
        <v>66.88995215311004</v>
      </c>
      <c r="E18" s="35">
        <f>SUM(E5:E17)</f>
        <v>346</v>
      </c>
      <c r="F18" s="36">
        <f t="shared" si="1"/>
        <v>33.11004784688995</v>
      </c>
      <c r="G18" s="37">
        <f>E18+C18</f>
        <v>1045</v>
      </c>
      <c r="H18" s="35">
        <f>SUM(H5:H17)</f>
        <v>67</v>
      </c>
      <c r="I18" s="36">
        <f t="shared" si="2"/>
        <v>63.20754716981132</v>
      </c>
      <c r="J18" s="35">
        <f>SUM(J5:J17)</f>
        <v>39</v>
      </c>
      <c r="K18" s="36">
        <f t="shared" si="3"/>
        <v>36.79245283018868</v>
      </c>
      <c r="L18" s="37">
        <f>J18+H18</f>
        <v>106</v>
      </c>
      <c r="M18" s="35">
        <f>SUM(M5:M17)</f>
        <v>766</v>
      </c>
      <c r="N18" s="36">
        <f t="shared" si="4"/>
        <v>66.55082536924414</v>
      </c>
      <c r="O18" s="35">
        <f>SUM(O5:O17)</f>
        <v>385</v>
      </c>
      <c r="P18" s="38">
        <f t="shared" si="5"/>
        <v>33.44917463075586</v>
      </c>
      <c r="Q18" s="37">
        <f>O18+M18</f>
        <v>1151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14.12.2011&amp;RSangerhausen</oddHeader>
    <oddFooter>&amp;R&amp;10Tabelle 51.2 mw</oddFooter>
  </headerFooter>
  <legacyDrawing r:id="rId2"/>
  <oleObjects>
    <oleObject progId="Word.Document.8" shapeId="6695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290</v>
      </c>
      <c r="D5" s="24">
        <f aca="true" t="shared" si="0" ref="D5:D18">IF(C5+E5&lt;&gt;0,100*(C5/(C5+E5)),".")</f>
        <v>54.92424242424242</v>
      </c>
      <c r="E5" s="23">
        <v>238</v>
      </c>
      <c r="F5" s="24">
        <f aca="true" t="shared" si="1" ref="F5:F18">IF(E5+C5&lt;&gt;0,100*(E5/(E5+C5)),".")</f>
        <v>45.07575757575758</v>
      </c>
      <c r="G5" s="25">
        <f>E5+C5</f>
        <v>528</v>
      </c>
      <c r="H5" s="23">
        <v>35</v>
      </c>
      <c r="I5" s="24">
        <f aca="true" t="shared" si="2" ref="I5:I18">IF(H5+J5&lt;&gt;0,100*(H5/(H5+J5)),".")</f>
        <v>58.333333333333336</v>
      </c>
      <c r="J5" s="23">
        <v>25</v>
      </c>
      <c r="K5" s="24">
        <f aca="true" t="shared" si="3" ref="K5:K18">IF(J5+H5&lt;&gt;0,100*(J5/(J5+H5)),".")</f>
        <v>41.66666666666667</v>
      </c>
      <c r="L5" s="25">
        <f>J5+H5</f>
        <v>60</v>
      </c>
      <c r="M5" s="23">
        <v>325</v>
      </c>
      <c r="N5" s="24">
        <f aca="true" t="shared" si="4" ref="N5:N18">IF(M5+O5&lt;&gt;0,100*(M5/(M5+O5)),".")</f>
        <v>55.27210884353742</v>
      </c>
      <c r="O5" s="23">
        <v>263</v>
      </c>
      <c r="P5" s="26">
        <f aca="true" t="shared" si="5" ref="P5:P18">IF(O5+M5&lt;&gt;0,100*(O5/(O5+M5)),".")</f>
        <v>44.72789115646258</v>
      </c>
      <c r="Q5" s="25">
        <f>O5+M5</f>
        <v>588</v>
      </c>
    </row>
    <row r="6" spans="1:17" ht="15" customHeight="1">
      <c r="A6" s="21"/>
      <c r="B6" s="22" t="s">
        <v>9</v>
      </c>
      <c r="C6" s="23">
        <v>267</v>
      </c>
      <c r="D6" s="24">
        <f t="shared" si="0"/>
        <v>78.99408284023669</v>
      </c>
      <c r="E6" s="23">
        <v>71</v>
      </c>
      <c r="F6" s="24">
        <f t="shared" si="1"/>
        <v>21.005917159763314</v>
      </c>
      <c r="G6" s="25">
        <f aca="true" t="shared" si="6" ref="G6:G16">E6+C6</f>
        <v>338</v>
      </c>
      <c r="H6" s="23">
        <v>41</v>
      </c>
      <c r="I6" s="24">
        <f t="shared" si="2"/>
        <v>77.35849056603774</v>
      </c>
      <c r="J6" s="23">
        <v>12</v>
      </c>
      <c r="K6" s="24">
        <f t="shared" si="3"/>
        <v>22.641509433962266</v>
      </c>
      <c r="L6" s="25">
        <f aca="true" t="shared" si="7" ref="L6:L16">J6+H6</f>
        <v>53</v>
      </c>
      <c r="M6" s="23">
        <v>308</v>
      </c>
      <c r="N6" s="24">
        <f t="shared" si="4"/>
        <v>78.77237851662404</v>
      </c>
      <c r="O6" s="23">
        <v>83</v>
      </c>
      <c r="P6" s="26">
        <f t="shared" si="5"/>
        <v>21.22762148337596</v>
      </c>
      <c r="Q6" s="25">
        <f aca="true" t="shared" si="8" ref="Q6:Q16">O6+M6</f>
        <v>391</v>
      </c>
    </row>
    <row r="7" spans="1:17" ht="15" customHeight="1">
      <c r="A7" s="21"/>
      <c r="B7" s="22" t="s">
        <v>10</v>
      </c>
      <c r="C7" s="23">
        <v>9</v>
      </c>
      <c r="D7" s="24">
        <f t="shared" si="0"/>
        <v>36</v>
      </c>
      <c r="E7" s="23">
        <v>16</v>
      </c>
      <c r="F7" s="24">
        <f t="shared" si="1"/>
        <v>64</v>
      </c>
      <c r="G7" s="25">
        <f t="shared" si="6"/>
        <v>25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9</v>
      </c>
      <c r="N7" s="24">
        <f t="shared" si="4"/>
        <v>36</v>
      </c>
      <c r="O7" s="23">
        <v>16</v>
      </c>
      <c r="P7" s="26">
        <f t="shared" si="5"/>
        <v>64</v>
      </c>
      <c r="Q7" s="25">
        <f t="shared" si="8"/>
        <v>25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61</v>
      </c>
      <c r="D9" s="24">
        <f t="shared" si="0"/>
        <v>81.33333333333333</v>
      </c>
      <c r="E9" s="23">
        <v>14</v>
      </c>
      <c r="F9" s="24">
        <f t="shared" si="1"/>
        <v>18.666666666666668</v>
      </c>
      <c r="G9" s="25">
        <f t="shared" si="6"/>
        <v>75</v>
      </c>
      <c r="H9" s="23">
        <v>12</v>
      </c>
      <c r="I9" s="24">
        <f t="shared" si="2"/>
        <v>92.3076923076923</v>
      </c>
      <c r="J9" s="23">
        <v>1</v>
      </c>
      <c r="K9" s="24">
        <f t="shared" si="3"/>
        <v>7.6923076923076925</v>
      </c>
      <c r="L9" s="25">
        <f t="shared" si="7"/>
        <v>13</v>
      </c>
      <c r="M9" s="23">
        <v>73</v>
      </c>
      <c r="N9" s="24">
        <f t="shared" si="4"/>
        <v>82.95454545454545</v>
      </c>
      <c r="O9" s="23">
        <v>15</v>
      </c>
      <c r="P9" s="26">
        <f t="shared" si="5"/>
        <v>17.045454545454543</v>
      </c>
      <c r="Q9" s="25">
        <f t="shared" si="8"/>
        <v>88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20</v>
      </c>
      <c r="E10" s="23">
        <v>16</v>
      </c>
      <c r="F10" s="24">
        <f t="shared" si="1"/>
        <v>80</v>
      </c>
      <c r="G10" s="25">
        <f t="shared" si="6"/>
        <v>20</v>
      </c>
      <c r="H10" s="23">
        <v>1</v>
      </c>
      <c r="I10" s="24">
        <f t="shared" si="2"/>
        <v>100</v>
      </c>
      <c r="J10" s="23">
        <v>0</v>
      </c>
      <c r="K10" s="24">
        <f t="shared" si="3"/>
        <v>0</v>
      </c>
      <c r="L10" s="25">
        <f t="shared" si="7"/>
        <v>1</v>
      </c>
      <c r="M10" s="23">
        <v>5</v>
      </c>
      <c r="N10" s="24">
        <f t="shared" si="4"/>
        <v>23.809523809523807</v>
      </c>
      <c r="O10" s="23">
        <v>16</v>
      </c>
      <c r="P10" s="26">
        <f t="shared" si="5"/>
        <v>76.19047619047619</v>
      </c>
      <c r="Q10" s="25">
        <f t="shared" si="8"/>
        <v>21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11</v>
      </c>
      <c r="F13" s="24">
        <f t="shared" si="1"/>
        <v>100</v>
      </c>
      <c r="G13" s="25">
        <f t="shared" si="6"/>
        <v>11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11</v>
      </c>
      <c r="P13" s="26">
        <f t="shared" si="5"/>
        <v>100</v>
      </c>
      <c r="Q13" s="25">
        <f t="shared" si="8"/>
        <v>11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6"/>
        <v>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f>C14+H14</f>
        <v>0</v>
      </c>
      <c r="N14" s="24" t="str">
        <f t="shared" si="4"/>
        <v>.</v>
      </c>
      <c r="O14" s="23">
        <v>0</v>
      </c>
      <c r="P14" s="26" t="str">
        <f t="shared" si="5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</v>
      </c>
      <c r="F15" s="24">
        <f t="shared" si="1"/>
        <v>100</v>
      </c>
      <c r="G15" s="25">
        <f t="shared" si="6"/>
        <v>5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0</v>
      </c>
      <c r="N15" s="24">
        <f t="shared" si="4"/>
        <v>0</v>
      </c>
      <c r="O15" s="23">
        <v>6</v>
      </c>
      <c r="P15" s="26">
        <f t="shared" si="5"/>
        <v>100</v>
      </c>
      <c r="Q15" s="25">
        <f t="shared" si="8"/>
        <v>6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16.666666666666664</v>
      </c>
      <c r="E16" s="23">
        <v>5</v>
      </c>
      <c r="F16" s="24">
        <f t="shared" si="1"/>
        <v>83.33333333333334</v>
      </c>
      <c r="G16" s="25">
        <f t="shared" si="6"/>
        <v>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16.666666666666664</v>
      </c>
      <c r="O16" s="23">
        <v>5</v>
      </c>
      <c r="P16" s="26">
        <f t="shared" si="5"/>
        <v>83.33333333333334</v>
      </c>
      <c r="Q16" s="25">
        <f t="shared" si="8"/>
        <v>6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42.857142857142854</v>
      </c>
      <c r="E17" s="29">
        <v>4</v>
      </c>
      <c r="F17" s="30">
        <f t="shared" si="1"/>
        <v>57.14285714285714</v>
      </c>
      <c r="G17" s="31">
        <f>E17+C17</f>
        <v>7</v>
      </c>
      <c r="H17" s="29">
        <v>1</v>
      </c>
      <c r="I17" s="30">
        <f t="shared" si="2"/>
        <v>50</v>
      </c>
      <c r="J17" s="29">
        <v>1</v>
      </c>
      <c r="K17" s="30">
        <f t="shared" si="3"/>
        <v>50</v>
      </c>
      <c r="L17" s="31">
        <f>J17+H17</f>
        <v>2</v>
      </c>
      <c r="M17" s="29">
        <v>4</v>
      </c>
      <c r="N17" s="30">
        <f t="shared" si="4"/>
        <v>44.44444444444444</v>
      </c>
      <c r="O17" s="29">
        <v>5</v>
      </c>
      <c r="P17" s="32">
        <f t="shared" si="5"/>
        <v>55.55555555555556</v>
      </c>
      <c r="Q17" s="31">
        <f>O17+M17</f>
        <v>9</v>
      </c>
    </row>
    <row r="18" spans="1:17" s="39" customFormat="1" ht="15" customHeight="1">
      <c r="A18" s="33"/>
      <c r="B18" s="34" t="s">
        <v>21</v>
      </c>
      <c r="C18" s="35">
        <f>SUM(C5:C17)</f>
        <v>635</v>
      </c>
      <c r="D18" s="36">
        <f t="shared" si="0"/>
        <v>62.5615763546798</v>
      </c>
      <c r="E18" s="35">
        <f>SUM(E5:E17)</f>
        <v>380</v>
      </c>
      <c r="F18" s="36">
        <f t="shared" si="1"/>
        <v>37.4384236453202</v>
      </c>
      <c r="G18" s="37">
        <f>E18+C18</f>
        <v>1015</v>
      </c>
      <c r="H18" s="35">
        <f>SUM(H5:H17)</f>
        <v>90</v>
      </c>
      <c r="I18" s="36">
        <f t="shared" si="2"/>
        <v>69.23076923076923</v>
      </c>
      <c r="J18" s="35">
        <f>SUM(J5:J17)</f>
        <v>40</v>
      </c>
      <c r="K18" s="36">
        <f t="shared" si="3"/>
        <v>30.76923076923077</v>
      </c>
      <c r="L18" s="37">
        <f>J18+H18</f>
        <v>130</v>
      </c>
      <c r="M18" s="35">
        <f>SUM(M5:M17)</f>
        <v>725</v>
      </c>
      <c r="N18" s="36">
        <f t="shared" si="4"/>
        <v>63.31877729257642</v>
      </c>
      <c r="O18" s="35">
        <f>SUM(O5:O17)</f>
        <v>420</v>
      </c>
      <c r="P18" s="38">
        <f t="shared" si="5"/>
        <v>36.681222707423586</v>
      </c>
      <c r="Q18" s="37">
        <f>O18+M18</f>
        <v>1145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14.12.2011&amp;RStendal</oddHeader>
    <oddFooter>&amp;R&amp;10Tabelle 51.2 mw</oddFooter>
  </headerFooter>
  <legacyDrawing r:id="rId2"/>
  <oleObjects>
    <oleObject progId="Word.Document.8" shapeId="6695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223</v>
      </c>
      <c r="D5" s="24">
        <f aca="true" t="shared" si="0" ref="D5:D18">IF(C5+E5&lt;&gt;0,100*(C5/(C5+E5)),".")</f>
        <v>61.09589041095891</v>
      </c>
      <c r="E5" s="23">
        <v>142</v>
      </c>
      <c r="F5" s="24">
        <f aca="true" t="shared" si="1" ref="F5:F18">IF(E5+C5&lt;&gt;0,100*(E5/(E5+C5)),".")</f>
        <v>38.9041095890411</v>
      </c>
      <c r="G5" s="25">
        <f>E5+C5</f>
        <v>365</v>
      </c>
      <c r="H5" s="23">
        <v>17</v>
      </c>
      <c r="I5" s="24">
        <f aca="true" t="shared" si="2" ref="I5:I18">IF(H5+J5&lt;&gt;0,100*(H5/(H5+J5)),".")</f>
        <v>70.83333333333334</v>
      </c>
      <c r="J5" s="23">
        <v>7</v>
      </c>
      <c r="K5" s="24">
        <f aca="true" t="shared" si="3" ref="K5:K18">IF(J5+H5&lt;&gt;0,100*(J5/(J5+H5)),".")</f>
        <v>29.166666666666668</v>
      </c>
      <c r="L5" s="25">
        <f>J5+H5</f>
        <v>24</v>
      </c>
      <c r="M5" s="23">
        <v>240</v>
      </c>
      <c r="N5" s="24">
        <f aca="true" t="shared" si="4" ref="N5:N18">IF(M5+O5&lt;&gt;0,100*(M5/(M5+O5)),".")</f>
        <v>61.696658097686374</v>
      </c>
      <c r="O5" s="23">
        <v>149</v>
      </c>
      <c r="P5" s="26">
        <f aca="true" t="shared" si="5" ref="P5:P18">IF(O5+M5&lt;&gt;0,100*(O5/(O5+M5)),".")</f>
        <v>38.303341902313626</v>
      </c>
      <c r="Q5" s="25">
        <f>O5+M5</f>
        <v>389</v>
      </c>
    </row>
    <row r="6" spans="1:17" ht="15" customHeight="1">
      <c r="A6" s="21"/>
      <c r="B6" s="22" t="s">
        <v>9</v>
      </c>
      <c r="C6" s="23">
        <v>102</v>
      </c>
      <c r="D6" s="24">
        <f t="shared" si="0"/>
        <v>73.38129496402878</v>
      </c>
      <c r="E6" s="23">
        <v>37</v>
      </c>
      <c r="F6" s="24">
        <f t="shared" si="1"/>
        <v>26.618705035971225</v>
      </c>
      <c r="G6" s="25">
        <f aca="true" t="shared" si="6" ref="G6:G16">E6+C6</f>
        <v>139</v>
      </c>
      <c r="H6" s="23">
        <v>21</v>
      </c>
      <c r="I6" s="24">
        <f t="shared" si="2"/>
        <v>61.76470588235294</v>
      </c>
      <c r="J6" s="23">
        <v>13</v>
      </c>
      <c r="K6" s="24">
        <f t="shared" si="3"/>
        <v>38.23529411764706</v>
      </c>
      <c r="L6" s="25">
        <f aca="true" t="shared" si="7" ref="L6:L16">J6+H6</f>
        <v>34</v>
      </c>
      <c r="M6" s="23">
        <v>123</v>
      </c>
      <c r="N6" s="24">
        <f t="shared" si="4"/>
        <v>71.09826589595376</v>
      </c>
      <c r="O6" s="23">
        <v>50</v>
      </c>
      <c r="P6" s="26">
        <f t="shared" si="5"/>
        <v>28.901734104046245</v>
      </c>
      <c r="Q6" s="25">
        <f aca="true" t="shared" si="8" ref="Q6:Q16">O6+M6</f>
        <v>173</v>
      </c>
    </row>
    <row r="7" spans="1:17" ht="15" customHeight="1">
      <c r="A7" s="21"/>
      <c r="B7" s="22" t="s">
        <v>10</v>
      </c>
      <c r="C7" s="23">
        <v>5</v>
      </c>
      <c r="D7" s="24">
        <f t="shared" si="0"/>
        <v>62.5</v>
      </c>
      <c r="E7" s="23">
        <v>3</v>
      </c>
      <c r="F7" s="24">
        <f t="shared" si="1"/>
        <v>37.5</v>
      </c>
      <c r="G7" s="25">
        <f t="shared" si="6"/>
        <v>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5</v>
      </c>
      <c r="N7" s="24">
        <f t="shared" si="4"/>
        <v>62.5</v>
      </c>
      <c r="O7" s="23">
        <v>3</v>
      </c>
      <c r="P7" s="26">
        <f t="shared" si="5"/>
        <v>37.5</v>
      </c>
      <c r="Q7" s="25">
        <f t="shared" si="8"/>
        <v>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18</v>
      </c>
      <c r="D9" s="24">
        <f t="shared" si="0"/>
        <v>78.26086956521739</v>
      </c>
      <c r="E9" s="23">
        <v>5</v>
      </c>
      <c r="F9" s="24">
        <f t="shared" si="1"/>
        <v>21.73913043478261</v>
      </c>
      <c r="G9" s="25">
        <f t="shared" si="6"/>
        <v>23</v>
      </c>
      <c r="H9" s="23">
        <v>2</v>
      </c>
      <c r="I9" s="24">
        <f t="shared" si="2"/>
        <v>100</v>
      </c>
      <c r="J9" s="23">
        <v>0</v>
      </c>
      <c r="K9" s="24">
        <f t="shared" si="3"/>
        <v>0</v>
      </c>
      <c r="L9" s="25">
        <f t="shared" si="7"/>
        <v>2</v>
      </c>
      <c r="M9" s="23">
        <v>20</v>
      </c>
      <c r="N9" s="24">
        <f t="shared" si="4"/>
        <v>80</v>
      </c>
      <c r="O9" s="23">
        <v>5</v>
      </c>
      <c r="P9" s="26">
        <f t="shared" si="5"/>
        <v>20</v>
      </c>
      <c r="Q9" s="25">
        <f t="shared" si="8"/>
        <v>25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12.5</v>
      </c>
      <c r="E10" s="23">
        <v>7</v>
      </c>
      <c r="F10" s="24">
        <f t="shared" si="1"/>
        <v>87.5</v>
      </c>
      <c r="G10" s="25">
        <f t="shared" si="6"/>
        <v>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12.5</v>
      </c>
      <c r="O10" s="23">
        <v>7</v>
      </c>
      <c r="P10" s="26">
        <f t="shared" si="5"/>
        <v>87.5</v>
      </c>
      <c r="Q10" s="25">
        <f t="shared" si="8"/>
        <v>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50</v>
      </c>
      <c r="E12" s="23">
        <v>1</v>
      </c>
      <c r="F12" s="24">
        <f t="shared" si="1"/>
        <v>50</v>
      </c>
      <c r="G12" s="25">
        <f t="shared" si="6"/>
        <v>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50</v>
      </c>
      <c r="O12" s="23">
        <v>1</v>
      </c>
      <c r="P12" s="26">
        <f t="shared" si="5"/>
        <v>50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</v>
      </c>
      <c r="F13" s="24">
        <f t="shared" si="1"/>
        <v>100</v>
      </c>
      <c r="G13" s="25">
        <f t="shared" si="6"/>
        <v>3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3</v>
      </c>
      <c r="P13" s="26">
        <f t="shared" si="5"/>
        <v>100</v>
      </c>
      <c r="Q13" s="25">
        <f t="shared" si="8"/>
        <v>3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6"/>
        <v>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f>C14+H14</f>
        <v>0</v>
      </c>
      <c r="N14" s="24" t="str">
        <f t="shared" si="4"/>
        <v>.</v>
      </c>
      <c r="O14" s="23">
        <v>0</v>
      </c>
      <c r="P14" s="26" t="str">
        <f t="shared" si="5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7</v>
      </c>
      <c r="F15" s="24">
        <f t="shared" si="1"/>
        <v>100</v>
      </c>
      <c r="G15" s="25">
        <f t="shared" si="6"/>
        <v>7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7</v>
      </c>
      <c r="P15" s="26">
        <f t="shared" si="5"/>
        <v>100</v>
      </c>
      <c r="Q15" s="25">
        <f t="shared" si="8"/>
        <v>7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9</v>
      </c>
      <c r="F16" s="24">
        <f t="shared" si="1"/>
        <v>100</v>
      </c>
      <c r="G16" s="25">
        <f t="shared" si="6"/>
        <v>9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9</v>
      </c>
      <c r="P16" s="26">
        <f t="shared" si="5"/>
        <v>100</v>
      </c>
      <c r="Q16" s="25">
        <f t="shared" si="8"/>
        <v>9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25</v>
      </c>
      <c r="E17" s="29">
        <v>3</v>
      </c>
      <c r="F17" s="30">
        <f t="shared" si="1"/>
        <v>75</v>
      </c>
      <c r="G17" s="31">
        <f>E17+C17</f>
        <v>4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1</v>
      </c>
      <c r="N17" s="30">
        <f t="shared" si="4"/>
        <v>20</v>
      </c>
      <c r="O17" s="29">
        <v>4</v>
      </c>
      <c r="P17" s="32">
        <f t="shared" si="5"/>
        <v>80</v>
      </c>
      <c r="Q17" s="31">
        <f>O17+M17</f>
        <v>5</v>
      </c>
    </row>
    <row r="18" spans="1:17" s="39" customFormat="1" ht="15" customHeight="1">
      <c r="A18" s="33"/>
      <c r="B18" s="34" t="s">
        <v>21</v>
      </c>
      <c r="C18" s="35">
        <f>SUM(C5:C17)</f>
        <v>351</v>
      </c>
      <c r="D18" s="36">
        <f t="shared" si="0"/>
        <v>61.79577464788733</v>
      </c>
      <c r="E18" s="35">
        <f>SUM(E5:E17)</f>
        <v>217</v>
      </c>
      <c r="F18" s="36">
        <f t="shared" si="1"/>
        <v>38.20422535211267</v>
      </c>
      <c r="G18" s="37">
        <f>E18+C18</f>
        <v>568</v>
      </c>
      <c r="H18" s="35">
        <f>SUM(H5:H17)</f>
        <v>40</v>
      </c>
      <c r="I18" s="36">
        <f t="shared" si="2"/>
        <v>65.57377049180327</v>
      </c>
      <c r="J18" s="35">
        <f>SUM(J5:J17)</f>
        <v>21</v>
      </c>
      <c r="K18" s="36">
        <f t="shared" si="3"/>
        <v>34.42622950819672</v>
      </c>
      <c r="L18" s="37">
        <f>J18+H18</f>
        <v>61</v>
      </c>
      <c r="M18" s="35">
        <f>SUM(M5:M17)</f>
        <v>391</v>
      </c>
      <c r="N18" s="36">
        <f t="shared" si="4"/>
        <v>62.16216216216216</v>
      </c>
      <c r="O18" s="35">
        <f>SUM(O5:O17)</f>
        <v>238</v>
      </c>
      <c r="P18" s="38">
        <f t="shared" si="5"/>
        <v>37.83783783783784</v>
      </c>
      <c r="Q18" s="37">
        <f>O18+M18</f>
        <v>629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14.12.2011&amp;RWittenberg</oddHeader>
    <oddFooter>&amp;R&amp;10Tabelle 51.2 mw</oddFooter>
  </headerFooter>
  <legacyDrawing r:id="rId2"/>
  <oleObjects>
    <oleObject progId="Word.Document.8" shapeId="669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2012-01-05T12:57:48Z</dcterms:created>
  <dcterms:modified xsi:type="dcterms:W3CDTF">2012-01-05T12:57:59Z</dcterms:modified>
  <cp:category/>
  <cp:version/>
  <cp:contentType/>
  <cp:contentStatus/>
</cp:coreProperties>
</file>