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8232" tabRatio="466"/>
  </bookViews>
  <sheets>
    <sheet name="Schaubild A6.2-1" sheetId="4" r:id="rId1"/>
    <sheet name="Daten Berufsausbildung" sheetId="2" r:id="rId2"/>
    <sheet name="Daten Integration" sheetId="3" r:id="rId3"/>
  </sheets>
  <definedNames>
    <definedName name="_xlnm.Print_Area" localSheetId="0">'Schaubild A6.2-1'!$A$1:$I$32</definedName>
  </definedNames>
  <calcPr calcId="145621"/>
</workbook>
</file>

<file path=xl/calcChain.xml><?xml version="1.0" encoding="utf-8"?>
<calcChain xmlns="http://schemas.openxmlformats.org/spreadsheetml/2006/main">
  <c r="D3" i="3" l="1"/>
  <c r="D19" i="2"/>
  <c r="C23" i="3" l="1"/>
  <c r="C22" i="3"/>
  <c r="B22" i="3"/>
  <c r="B23" i="3" s="1"/>
  <c r="G8" i="2"/>
  <c r="G5" i="2" s="1"/>
  <c r="G10" i="2" s="1"/>
  <c r="I10" i="2" s="1"/>
  <c r="G7" i="2"/>
  <c r="C23" i="2"/>
  <c r="C22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20" i="2"/>
  <c r="D5" i="2"/>
  <c r="D3" i="2"/>
  <c r="I7" i="2" l="1"/>
  <c r="I6" i="2"/>
  <c r="D23" i="3"/>
  <c r="D22" i="3"/>
  <c r="B22" i="2"/>
  <c r="B23" i="2" l="1"/>
  <c r="D23" i="2" s="1"/>
  <c r="D22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G8" i="3" l="1"/>
  <c r="G7" i="3"/>
  <c r="G5" i="3" l="1"/>
  <c r="G10" i="3" s="1"/>
  <c r="I10" i="3" s="1"/>
  <c r="J8" i="3" l="1"/>
  <c r="J7" i="3"/>
</calcChain>
</file>

<file path=xl/sharedStrings.xml><?xml version="1.0" encoding="utf-8"?>
<sst xmlns="http://schemas.openxmlformats.org/spreadsheetml/2006/main" count="132" uniqueCount="50">
  <si>
    <t>Deutschland</t>
  </si>
  <si>
    <t>Baden-Württemberg</t>
  </si>
  <si>
    <t>Bayern</t>
  </si>
  <si>
    <t>Berlin</t>
  </si>
  <si>
    <t>Brandenburg</t>
  </si>
  <si>
    <t>Bremen</t>
  </si>
  <si>
    <t>Hamburg</t>
  </si>
  <si>
    <t>Nordrhein-Westfalen</t>
  </si>
  <si>
    <t>Rheinland-Pfalz</t>
  </si>
  <si>
    <t>Sachsen-Anhalt</t>
  </si>
  <si>
    <t>Schleswig-Holstein</t>
  </si>
  <si>
    <t>Thüringen</t>
  </si>
  <si>
    <t>Insgesamt</t>
  </si>
  <si>
    <t>Hessen</t>
  </si>
  <si>
    <t>Mecklenburg-Vorpommern</t>
  </si>
  <si>
    <t>Niedersachsen</t>
  </si>
  <si>
    <t>Saarland</t>
  </si>
  <si>
    <t>Sachsen</t>
  </si>
  <si>
    <t>Berufsausbildung</t>
  </si>
  <si>
    <t xml:space="preserve"> Integration in Ausbildung (Übergangsbereich)</t>
  </si>
  <si>
    <t>Anteile</t>
  </si>
  <si>
    <t>Anteil</t>
  </si>
  <si>
    <t>Spanne/Varianz</t>
  </si>
  <si>
    <t>-Punkte</t>
  </si>
  <si>
    <t>MinWert</t>
  </si>
  <si>
    <t>MaxWert</t>
  </si>
  <si>
    <t>Klassenbreite=</t>
  </si>
  <si>
    <t>A</t>
  </si>
  <si>
    <t>Durchschnitt</t>
  </si>
  <si>
    <t>B</t>
  </si>
  <si>
    <t>C</t>
  </si>
  <si>
    <t>Unter Durchschnitt</t>
  </si>
  <si>
    <t>Über Durchschnitt</t>
  </si>
  <si>
    <t>Berechnungen</t>
  </si>
  <si>
    <t>Legende:</t>
  </si>
  <si>
    <t>Ost</t>
  </si>
  <si>
    <t>West</t>
  </si>
  <si>
    <t>Sektor "Berufsausbildung"</t>
  </si>
  <si>
    <t>Sektor "Integration in Berufsausbildung (Übergangsbereich)"</t>
  </si>
  <si>
    <t xml:space="preserve">bis </t>
  </si>
  <si>
    <t xml:space="preserve">ab </t>
  </si>
  <si>
    <t>ab 15,1%</t>
  </si>
  <si>
    <t>bis 10,5%</t>
  </si>
  <si>
    <t>10,6% - 15,0%</t>
  </si>
  <si>
    <t>ab 37,8%</t>
  </si>
  <si>
    <t>bis 33,3%</t>
  </si>
  <si>
    <t>33,4 %- 37,7%</t>
  </si>
  <si>
    <t>33,4% - 37,7%</t>
  </si>
  <si>
    <r>
      <t xml:space="preserve">Schaubild A6.2-1: Anteile der Sektoren am Ausbildungsgeschehen in den Bundesländern 2014 </t>
    </r>
    <r>
      <rPr>
        <sz val="10"/>
        <color rgb="FF000000"/>
        <rFont val="Arial"/>
        <family val="2"/>
      </rPr>
      <t xml:space="preserve">(100%= alle Anfänger/-innen im Ausbildungsgeschehen) </t>
    </r>
  </si>
  <si>
    <t>Quelle: "Schnellmeldung Integrierte Ausbildungsberichterstattung" auf Basis der Daten der statistischen Ämter des Bundes und der Länder sowie der Bundesagentur für Arbeit, Datenstand: 05.03.2015; Darstellung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</si>
</sst>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0.0%"/>
    <numFmt numFmtId="165" formatCode="#\ ###\ ##0;\-#\ ###\ ##0;\-;@"/>
    <numFmt numFmtId="166" formatCode="_(* #,##0.00_);_(* \(#,##0.00\);_(* &quot;-&quot;??_);_(@_)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0.0"/>
    <numFmt numFmtId="172" formatCode="#\ ###\ ##0\ ;\-#\ ###\ ##0\ ;&quot; — &quot;"/>
    <numFmt numFmtId="173" formatCode="_-* #,##0.0\ _€_-;\-* #,##0.0\ _€_-;_-* &quot;-&quot;??\ _€_-;_-@_-"/>
    <numFmt numFmtId="174" formatCode="_-* #,##0.0\ _€_-;\-* #,##0.0\ _€_-;_-* &quot;-&quot;?\ _€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u/>
      <sz val="10"/>
      <color indexed="12"/>
      <name val="MetaNormalLF-Roman"/>
      <family val="2"/>
    </font>
    <font>
      <sz val="12"/>
      <name val="MetaNormalLF-Roman"/>
      <family val="2"/>
    </font>
    <font>
      <sz val="10"/>
      <color rgb="FFFF0000"/>
      <name val="MetaNormalLF-Roman"/>
      <family val="2"/>
    </font>
    <font>
      <sz val="10"/>
      <color theme="1"/>
      <name val="MetaNormalLF-Roman"/>
      <family val="2"/>
    </font>
    <font>
      <sz val="10"/>
      <color theme="0"/>
      <name val="MetaNormalLF-Roman"/>
      <family val="2"/>
    </font>
    <font>
      <b/>
      <sz val="10"/>
      <color rgb="FF3F3F3F"/>
      <name val="MetaNormalLF-Roman"/>
      <family val="2"/>
    </font>
    <font>
      <b/>
      <sz val="10"/>
      <color rgb="FFFA7D00"/>
      <name val="MetaNormalLF-Roman"/>
      <family val="2"/>
    </font>
    <font>
      <sz val="10"/>
      <color rgb="FF3F3F76"/>
      <name val="MetaNormalLF-Roman"/>
      <family val="2"/>
    </font>
    <font>
      <b/>
      <sz val="10"/>
      <color theme="1"/>
      <name val="MetaNormalLF-Roman"/>
      <family val="2"/>
    </font>
    <font>
      <i/>
      <sz val="10"/>
      <color rgb="FF7F7F7F"/>
      <name val="MetaNormalLF-Roman"/>
      <family val="2"/>
    </font>
    <font>
      <sz val="10"/>
      <color rgb="FF006100"/>
      <name val="MetaNormalLF-Roman"/>
      <family val="2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b/>
      <sz val="10"/>
      <color theme="0"/>
      <name val="MetaNormalLF-Roman"/>
      <family val="2"/>
    </font>
    <font>
      <sz val="12"/>
      <name val="Arial"/>
      <family val="2"/>
    </font>
    <font>
      <sz val="12"/>
      <name val="Arial MT"/>
    </font>
    <font>
      <u/>
      <sz val="12"/>
      <color indexed="12"/>
      <name val="MetaNormalLF-Roman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6.5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MetaNormalLF-Roman"/>
      <family val="2"/>
    </font>
    <font>
      <sz val="9"/>
      <name val="Calibri"/>
      <family val="2"/>
      <scheme val="minor"/>
    </font>
    <font>
      <sz val="11"/>
      <color rgb="FFFFCC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5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0" borderId="8" applyNumberFormat="0" applyFont="0" applyAlignment="0" applyProtection="0"/>
    <xf numFmtId="0" fontId="7" fillId="10" borderId="8" applyNumberFormat="0" applyFont="0" applyAlignment="0" applyProtection="0"/>
    <xf numFmtId="0" fontId="7" fillId="10" borderId="8" applyNumberFormat="0" applyFont="0" applyAlignment="0" applyProtection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8" borderId="5" applyNumberFormat="0" applyAlignment="0" applyProtection="0"/>
    <xf numFmtId="0" fontId="10" fillId="8" borderId="4" applyNumberFormat="0" applyAlignment="0" applyProtection="0"/>
    <xf numFmtId="0" fontId="11" fillId="7" borderId="4" applyNumberFormat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6" borderId="0" applyNumberFormat="0" applyBorder="0" applyAlignment="0" applyProtection="0"/>
    <xf numFmtId="0" fontId="7" fillId="10" borderId="8" applyNumberFormat="0" applyFont="0" applyAlignment="0" applyProtection="0"/>
    <xf numFmtId="0" fontId="16" fillId="5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21" fillId="9" borderId="7" applyNumberFormat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0" borderId="8" applyNumberFormat="0" applyFont="0" applyAlignment="0" applyProtection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0" borderId="8" applyNumberFormat="0" applyFont="0" applyAlignment="0" applyProtection="0"/>
    <xf numFmtId="0" fontId="7" fillId="0" borderId="0"/>
    <xf numFmtId="0" fontId="7" fillId="0" borderId="0"/>
    <xf numFmtId="0" fontId="22" fillId="0" borderId="0"/>
    <xf numFmtId="0" fontId="23" fillId="0" borderId="0"/>
    <xf numFmtId="0" fontId="22" fillId="0" borderId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3" fillId="0" borderId="0"/>
    <xf numFmtId="0" fontId="27" fillId="0" borderId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38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2" borderId="0" applyNumberFormat="0" applyBorder="0" applyAlignment="0" applyProtection="0"/>
    <xf numFmtId="0" fontId="44" fillId="45" borderId="0" applyNumberFormat="0" applyBorder="0" applyAlignment="0" applyProtection="0"/>
    <xf numFmtId="0" fontId="44" fillId="48" borderId="0" applyNumberFormat="0" applyBorder="0" applyAlignment="0" applyProtection="0"/>
    <xf numFmtId="0" fontId="45" fillId="50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49" borderId="0" applyNumberFormat="0" applyBorder="0" applyAlignment="0" applyProtection="0"/>
    <xf numFmtId="0" fontId="45" fillId="36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46" fillId="44" borderId="11" applyNumberFormat="0" applyAlignment="0" applyProtection="0"/>
    <xf numFmtId="0" fontId="47" fillId="44" borderId="12" applyNumberFormat="0" applyAlignment="0" applyProtection="0"/>
    <xf numFmtId="0" fontId="29" fillId="56" borderId="13"/>
    <xf numFmtId="0" fontId="32" fillId="57" borderId="14">
      <alignment horizontal="right" vertical="top" wrapText="1"/>
    </xf>
    <xf numFmtId="0" fontId="29" fillId="0" borderId="15"/>
    <xf numFmtId="0" fontId="33" fillId="58" borderId="0">
      <alignment horizontal="center"/>
    </xf>
    <xf numFmtId="0" fontId="34" fillId="58" borderId="0">
      <alignment horizontal="center" vertical="center"/>
    </xf>
    <xf numFmtId="0" fontId="27" fillId="59" borderId="0">
      <alignment horizontal="center" wrapText="1"/>
    </xf>
    <xf numFmtId="0" fontId="35" fillId="58" borderId="0">
      <alignment horizontal="center"/>
    </xf>
    <xf numFmtId="167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36" fillId="60" borderId="15">
      <protection locked="0"/>
    </xf>
    <xf numFmtId="0" fontId="48" fillId="43" borderId="12" applyNumberFormat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37" fillId="60" borderId="13">
      <protection locked="0"/>
    </xf>
    <xf numFmtId="0" fontId="27" fillId="60" borderId="15"/>
    <xf numFmtId="0" fontId="27" fillId="58" borderId="0"/>
    <xf numFmtId="0" fontId="38" fillId="58" borderId="15">
      <alignment horizontal="left"/>
    </xf>
    <xf numFmtId="0" fontId="28" fillId="58" borderId="0">
      <alignment horizontal="left"/>
    </xf>
    <xf numFmtId="0" fontId="32" fillId="61" borderId="0">
      <alignment horizontal="right" vertical="top" wrapText="1"/>
    </xf>
    <xf numFmtId="0" fontId="51" fillId="41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59" borderId="0">
      <alignment horizontal="center"/>
    </xf>
    <xf numFmtId="0" fontId="2" fillId="58" borderId="15">
      <alignment horizontal="centerContinuous" wrapText="1"/>
    </xf>
    <xf numFmtId="0" fontId="39" fillId="62" borderId="0">
      <alignment horizontal="center" wrapText="1"/>
    </xf>
    <xf numFmtId="0" fontId="29" fillId="58" borderId="17">
      <alignment wrapText="1"/>
    </xf>
    <xf numFmtId="0" fontId="29" fillId="58" borderId="18"/>
    <xf numFmtId="0" fontId="29" fillId="58" borderId="10"/>
    <xf numFmtId="0" fontId="29" fillId="58" borderId="19">
      <alignment horizontal="center" wrapText="1"/>
    </xf>
    <xf numFmtId="167" fontId="27" fillId="0" borderId="0" applyFont="0" applyFill="0" applyBorder="0" applyAlignment="0" applyProtection="0"/>
    <xf numFmtId="0" fontId="52" fillId="63" borderId="0" applyNumberFormat="0" applyBorder="0" applyAlignment="0" applyProtection="0"/>
    <xf numFmtId="0" fontId="29" fillId="0" borderId="0"/>
    <xf numFmtId="0" fontId="27" fillId="37" borderId="20" applyNumberFormat="0" applyFont="0" applyAlignment="0" applyProtection="0"/>
    <xf numFmtId="9" fontId="27" fillId="0" borderId="0" applyNumberFormat="0" applyFont="0" applyFill="0" applyBorder="0" applyAlignment="0" applyProtection="0"/>
    <xf numFmtId="0" fontId="29" fillId="58" borderId="15"/>
    <xf numFmtId="0" fontId="34" fillId="58" borderId="0">
      <alignment horizontal="right"/>
    </xf>
    <xf numFmtId="0" fontId="40" fillId="62" borderId="0">
      <alignment horizontal="center"/>
    </xf>
    <xf numFmtId="0" fontId="41" fillId="61" borderId="15">
      <alignment horizontal="left" vertical="top" wrapText="1"/>
    </xf>
    <xf numFmtId="0" fontId="42" fillId="61" borderId="21">
      <alignment horizontal="left" vertical="top" wrapText="1"/>
    </xf>
    <xf numFmtId="0" fontId="41" fillId="61" borderId="22">
      <alignment horizontal="left" vertical="top" wrapText="1"/>
    </xf>
    <xf numFmtId="0" fontId="41" fillId="61" borderId="21">
      <alignment horizontal="left" vertical="top"/>
    </xf>
    <xf numFmtId="0" fontId="53" fillId="40" borderId="0" applyNumberFormat="0" applyBorder="0" applyAlignment="0" applyProtection="0"/>
    <xf numFmtId="0" fontId="33" fillId="58" borderId="0">
      <alignment horizontal="center"/>
    </xf>
    <xf numFmtId="0" fontId="43" fillId="58" borderId="0"/>
    <xf numFmtId="0" fontId="54" fillId="0" borderId="0" applyNumberFormat="0" applyFill="0" applyBorder="0" applyAlignment="0" applyProtection="0"/>
    <xf numFmtId="0" fontId="55" fillId="0" borderId="23" applyNumberFormat="0" applyFill="0" applyAlignment="0" applyProtection="0"/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6" applyNumberFormat="0" applyFill="0" applyAlignment="0" applyProtection="0"/>
    <xf numFmtId="0" fontId="59" fillId="0" borderId="0" applyNumberFormat="0" applyFill="0" applyBorder="0" applyAlignment="0" applyProtection="0"/>
    <xf numFmtId="0" fontId="60" fillId="64" borderId="27" applyNumberFormat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/>
    <xf numFmtId="0" fontId="0" fillId="3" borderId="0" xfId="0" applyFill="1"/>
    <xf numFmtId="164" fontId="0" fillId="0" borderId="0" xfId="1" applyNumberFormat="1" applyFont="1"/>
    <xf numFmtId="164" fontId="0" fillId="0" borderId="0" xfId="0" applyNumberFormat="1"/>
    <xf numFmtId="0" fontId="62" fillId="0" borderId="0" xfId="0" applyFont="1" applyFill="1" applyAlignment="1">
      <alignment vertical="top" wrapText="1"/>
    </xf>
    <xf numFmtId="0" fontId="62" fillId="0" borderId="0" xfId="0" applyFont="1" applyFill="1" applyAlignment="1">
      <alignment vertical="top"/>
    </xf>
    <xf numFmtId="0" fontId="61" fillId="0" borderId="0" xfId="0" applyFont="1"/>
    <xf numFmtId="0" fontId="64" fillId="0" borderId="0" xfId="0" applyFont="1" applyAlignment="1">
      <alignment vertical="center"/>
    </xf>
    <xf numFmtId="0" fontId="65" fillId="0" borderId="0" xfId="0" applyFont="1"/>
    <xf numFmtId="164" fontId="0" fillId="65" borderId="0" xfId="1" applyNumberFormat="1" applyFont="1" applyFill="1"/>
    <xf numFmtId="0" fontId="0" fillId="65" borderId="0" xfId="0" applyFill="1"/>
    <xf numFmtId="164" fontId="0" fillId="65" borderId="0" xfId="0" applyNumberFormat="1" applyFill="1"/>
    <xf numFmtId="0" fontId="0" fillId="0" borderId="15" xfId="0" applyBorder="1"/>
    <xf numFmtId="1" fontId="0" fillId="65" borderId="15" xfId="0" applyNumberFormat="1" applyFill="1" applyBorder="1"/>
    <xf numFmtId="164" fontId="0" fillId="65" borderId="15" xfId="1" applyNumberFormat="1" applyFont="1" applyFill="1" applyBorder="1"/>
    <xf numFmtId="0" fontId="0" fillId="65" borderId="15" xfId="0" applyFill="1" applyBorder="1"/>
    <xf numFmtId="164" fontId="0" fillId="0" borderId="15" xfId="1" applyNumberFormat="1" applyFont="1" applyBorder="1"/>
    <xf numFmtId="164" fontId="0" fillId="65" borderId="15" xfId="0" applyNumberFormat="1" applyFill="1" applyBorder="1"/>
    <xf numFmtId="164" fontId="0" fillId="0" borderId="15" xfId="0" applyNumberFormat="1" applyBorder="1"/>
    <xf numFmtId="0" fontId="0" fillId="3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65" fillId="0" borderId="0" xfId="0" applyFont="1" applyFill="1"/>
    <xf numFmtId="164" fontId="0" fillId="0" borderId="0" xfId="1" applyNumberFormat="1" applyFont="1" applyFill="1"/>
    <xf numFmtId="0" fontId="0" fillId="0" borderId="15" xfId="0" applyFill="1" applyBorder="1"/>
    <xf numFmtId="10" fontId="0" fillId="0" borderId="0" xfId="0" applyNumberFormat="1" applyFill="1"/>
    <xf numFmtId="1" fontId="0" fillId="0" borderId="15" xfId="0" applyNumberFormat="1" applyFill="1" applyBorder="1"/>
    <xf numFmtId="164" fontId="0" fillId="0" borderId="0" xfId="0" applyNumberFormat="1" applyFill="1"/>
    <xf numFmtId="0" fontId="61" fillId="0" borderId="15" xfId="0" applyFont="1" applyFill="1" applyBorder="1"/>
    <xf numFmtId="172" fontId="66" fillId="0" borderId="15" xfId="0" applyNumberFormat="1" applyFont="1" applyFill="1" applyBorder="1" applyAlignment="1">
      <alignment horizontal="right"/>
    </xf>
    <xf numFmtId="164" fontId="0" fillId="0" borderId="15" xfId="1" applyNumberFormat="1" applyFont="1" applyFill="1" applyBorder="1"/>
    <xf numFmtId="2" fontId="0" fillId="0" borderId="15" xfId="0" applyNumberFormat="1" applyFill="1" applyBorder="1"/>
    <xf numFmtId="2" fontId="0" fillId="0" borderId="15" xfId="1" applyNumberFormat="1" applyFont="1" applyFill="1" applyBorder="1"/>
    <xf numFmtId="173" fontId="0" fillId="0" borderId="0" xfId="182" applyNumberFormat="1" applyFont="1"/>
    <xf numFmtId="174" fontId="0" fillId="0" borderId="0" xfId="0" applyNumberFormat="1"/>
    <xf numFmtId="164" fontId="0" fillId="2" borderId="0" xfId="1" applyNumberFormat="1" applyFon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0" fontId="0" fillId="67" borderId="0" xfId="0" applyFill="1"/>
    <xf numFmtId="0" fontId="0" fillId="68" borderId="0" xfId="0" applyFill="1"/>
    <xf numFmtId="17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69" borderId="0" xfId="0" applyFill="1"/>
    <xf numFmtId="0" fontId="0" fillId="70" borderId="0" xfId="0" applyFill="1"/>
    <xf numFmtId="0" fontId="0" fillId="71" borderId="0" xfId="0" applyFill="1"/>
    <xf numFmtId="0" fontId="68" fillId="66" borderId="0" xfId="0" applyFont="1" applyFill="1"/>
    <xf numFmtId="0" fontId="69" fillId="0" borderId="0" xfId="0" applyFont="1"/>
    <xf numFmtId="0" fontId="67" fillId="0" borderId="0" xfId="0" applyFont="1" applyAlignment="1">
      <alignment horizontal="left" wrapText="1"/>
    </xf>
    <xf numFmtId="0" fontId="6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2" fillId="0" borderId="0" xfId="0" applyFont="1" applyFill="1" applyAlignment="1">
      <alignment horizontal="left" vertical="top" wrapText="1"/>
    </xf>
    <xf numFmtId="0" fontId="70" fillId="0" borderId="0" xfId="0" applyFont="1" applyFill="1" applyAlignment="1">
      <alignment vertical="center"/>
    </xf>
  </cellXfs>
  <cellStyles count="183">
    <cellStyle name="20 % - Akzent1 2" xfId="7"/>
    <cellStyle name="20 % - Akzent1 3" xfId="23"/>
    <cellStyle name="20 % - Akzent1 4" xfId="63"/>
    <cellStyle name="20 % - Akzent1 5" xfId="78"/>
    <cellStyle name="20 % - Akzent2 2" xfId="8"/>
    <cellStyle name="20 % - Akzent2 3" xfId="24"/>
    <cellStyle name="20 % - Akzent2 4" xfId="64"/>
    <cellStyle name="20 % - Akzent2 5" xfId="79"/>
    <cellStyle name="20 % - Akzent3 2" xfId="9"/>
    <cellStyle name="20 % - Akzent3 3" xfId="25"/>
    <cellStyle name="20 % - Akzent3 4" xfId="65"/>
    <cellStyle name="20 % - Akzent3 5" xfId="80"/>
    <cellStyle name="20 % - Akzent4 2" xfId="10"/>
    <cellStyle name="20 % - Akzent4 3" xfId="26"/>
    <cellStyle name="20 % - Akzent4 4" xfId="66"/>
    <cellStyle name="20 % - Akzent4 5" xfId="81"/>
    <cellStyle name="20 % - Akzent5 2" xfId="11"/>
    <cellStyle name="20 % - Akzent5 3" xfId="27"/>
    <cellStyle name="20 % - Akzent5 4" xfId="67"/>
    <cellStyle name="20 % - Akzent5 5" xfId="82"/>
    <cellStyle name="20 % - Akzent6 2" xfId="12"/>
    <cellStyle name="20 % - Akzent6 3" xfId="28"/>
    <cellStyle name="20 % - Akzent6 4" xfId="68"/>
    <cellStyle name="20 % - Akzent6 5" xfId="83"/>
    <cellStyle name="20% - Akzent1" xfId="102"/>
    <cellStyle name="20% - Akzent2" xfId="103"/>
    <cellStyle name="20% - Akzent3" xfId="104"/>
    <cellStyle name="20% - Akzent4" xfId="105"/>
    <cellStyle name="20% - Akzent5" xfId="106"/>
    <cellStyle name="20% - Akzent6" xfId="107"/>
    <cellStyle name="40 % - Akzent1 2" xfId="13"/>
    <cellStyle name="40 % - Akzent1 3" xfId="29"/>
    <cellStyle name="40 % - Akzent1 4" xfId="69"/>
    <cellStyle name="40 % - Akzent1 5" xfId="84"/>
    <cellStyle name="40 % - Akzent2 2" xfId="14"/>
    <cellStyle name="40 % - Akzent2 3" xfId="30"/>
    <cellStyle name="40 % - Akzent2 4" xfId="70"/>
    <cellStyle name="40 % - Akzent2 5" xfId="85"/>
    <cellStyle name="40 % - Akzent3 2" xfId="15"/>
    <cellStyle name="40 % - Akzent3 3" xfId="31"/>
    <cellStyle name="40 % - Akzent3 4" xfId="71"/>
    <cellStyle name="40 % - Akzent3 5" xfId="86"/>
    <cellStyle name="40 % - Akzent4 2" xfId="16"/>
    <cellStyle name="40 % - Akzent4 3" xfId="32"/>
    <cellStyle name="40 % - Akzent4 4" xfId="72"/>
    <cellStyle name="40 % - Akzent4 5" xfId="87"/>
    <cellStyle name="40 % - Akzent5 2" xfId="17"/>
    <cellStyle name="40 % - Akzent5 3" xfId="33"/>
    <cellStyle name="40 % - Akzent5 4" xfId="73"/>
    <cellStyle name="40 % - Akzent5 5" xfId="88"/>
    <cellStyle name="40 % - Akzent6 2" xfId="18"/>
    <cellStyle name="40 % - Akzent6 3" xfId="34"/>
    <cellStyle name="40 % - Akzent6 4" xfId="74"/>
    <cellStyle name="40 % - Akzent6 5" xfId="89"/>
    <cellStyle name="40% - Akzent1" xfId="108"/>
    <cellStyle name="40% - Akzent2" xfId="109"/>
    <cellStyle name="40% - Akzent3" xfId="110"/>
    <cellStyle name="40% - Akzent4" xfId="111"/>
    <cellStyle name="40% - Akzent5" xfId="112"/>
    <cellStyle name="40% - Akzent6" xfId="113"/>
    <cellStyle name="60 % - Akzent1 2" xfId="35"/>
    <cellStyle name="60 % - Akzent2 2" xfId="36"/>
    <cellStyle name="60 % - Akzent3 2" xfId="37"/>
    <cellStyle name="60 % - Akzent4 2" xfId="38"/>
    <cellStyle name="60 % - Akzent5 2" xfId="39"/>
    <cellStyle name="60 % - Akzent6 2" xfId="40"/>
    <cellStyle name="60% - Akzent1" xfId="114"/>
    <cellStyle name="60% - Akzent2" xfId="115"/>
    <cellStyle name="60% - Akzent3" xfId="116"/>
    <cellStyle name="60% - Akzent4" xfId="117"/>
    <cellStyle name="60% - Akzent5" xfId="118"/>
    <cellStyle name="60% - Akzent6" xfId="119"/>
    <cellStyle name="Akzent1 2" xfId="41"/>
    <cellStyle name="Akzent1 3" xfId="120"/>
    <cellStyle name="Akzent2 2" xfId="42"/>
    <cellStyle name="Akzent2 3" xfId="121"/>
    <cellStyle name="Akzent3 2" xfId="43"/>
    <cellStyle name="Akzent3 3" xfId="122"/>
    <cellStyle name="Akzent4 2" xfId="44"/>
    <cellStyle name="Akzent4 3" xfId="123"/>
    <cellStyle name="Akzent5 2" xfId="45"/>
    <cellStyle name="Akzent5 3" xfId="124"/>
    <cellStyle name="Akzent6 2" xfId="46"/>
    <cellStyle name="Akzent6 3" xfId="125"/>
    <cellStyle name="Ausgabe 2" xfId="47"/>
    <cellStyle name="Ausgabe 3" xfId="126"/>
    <cellStyle name="Berechnung 2" xfId="48"/>
    <cellStyle name="Berechnung 3" xfId="127"/>
    <cellStyle name="bin" xfId="128"/>
    <cellStyle name="blue" xfId="129"/>
    <cellStyle name="cell" xfId="130"/>
    <cellStyle name="Col&amp;RowHeadings" xfId="131"/>
    <cellStyle name="ColCodes" xfId="132"/>
    <cellStyle name="ColTitles" xfId="133"/>
    <cellStyle name="column" xfId="134"/>
    <cellStyle name="Comma [0]_00grad" xfId="135"/>
    <cellStyle name="Comma 2" xfId="136"/>
    <cellStyle name="Comma_00grad" xfId="137"/>
    <cellStyle name="Currency [0]_00grad" xfId="138"/>
    <cellStyle name="Currency_00grad" xfId="139"/>
    <cellStyle name="DataEntryCells" xfId="140"/>
    <cellStyle name="Eingabe 2" xfId="49"/>
    <cellStyle name="Eingabe 3" xfId="141"/>
    <cellStyle name="Ergebnis 2" xfId="50"/>
    <cellStyle name="Ergebnis 3" xfId="142"/>
    <cellStyle name="Erklärender Text 2" xfId="51"/>
    <cellStyle name="Erklärender Text 3" xfId="143"/>
    <cellStyle name="ErrRpt_DataEntryCells" xfId="144"/>
    <cellStyle name="ErrRpt-DataEntryCells" xfId="145"/>
    <cellStyle name="ErrRpt-GreyBackground" xfId="146"/>
    <cellStyle name="formula" xfId="147"/>
    <cellStyle name="gap" xfId="148"/>
    <cellStyle name="GreyBackground" xfId="149"/>
    <cellStyle name="Gut 2" xfId="52"/>
    <cellStyle name="Gut 3" xfId="150"/>
    <cellStyle name="Hyperlink 2" xfId="4"/>
    <cellStyle name="Hyperlink 3" xfId="96"/>
    <cellStyle name="Hyperlink 4" xfId="98"/>
    <cellStyle name="Hyperlink 5" xfId="99"/>
    <cellStyle name="Hyperlink 6" xfId="151"/>
    <cellStyle name="ISC" xfId="152"/>
    <cellStyle name="isced" xfId="153"/>
    <cellStyle name="ISCED Titles" xfId="154"/>
    <cellStyle name="Komma" xfId="182" builtinId="3"/>
    <cellStyle name="level1a" xfId="155"/>
    <cellStyle name="level2" xfId="156"/>
    <cellStyle name="level2a" xfId="157"/>
    <cellStyle name="level3" xfId="158"/>
    <cellStyle name="Migliaia (0)_conti99" xfId="159"/>
    <cellStyle name="Neutral 2" xfId="53"/>
    <cellStyle name="Neutral 3" xfId="160"/>
    <cellStyle name="Normal_00enrl" xfId="161"/>
    <cellStyle name="Notiz 2" xfId="19"/>
    <cellStyle name="Notiz 2 2" xfId="20"/>
    <cellStyle name="Notiz 3" xfId="21"/>
    <cellStyle name="Notiz 4" xfId="54"/>
    <cellStyle name="Notiz 5" xfId="75"/>
    <cellStyle name="Notiz 6" xfId="90"/>
    <cellStyle name="Notiz 7" xfId="162"/>
    <cellStyle name="Percent_1 SubOverv.USd" xfId="163"/>
    <cellStyle name="Prozent" xfId="1" builtinId="5"/>
    <cellStyle name="row" xfId="164"/>
    <cellStyle name="RowCodes" xfId="165"/>
    <cellStyle name="Row-Col Headings" xfId="166"/>
    <cellStyle name="RowTitles" xfId="167"/>
    <cellStyle name="RowTitles1-Detail" xfId="168"/>
    <cellStyle name="RowTitles-Col2" xfId="169"/>
    <cellStyle name="RowTitles-Detail" xfId="170"/>
    <cellStyle name="Schlecht 2" xfId="55"/>
    <cellStyle name="Schlecht 3" xfId="171"/>
    <cellStyle name="Standard" xfId="0" builtinId="0"/>
    <cellStyle name="Standard 10" xfId="97"/>
    <cellStyle name="Standard 11" xfId="100"/>
    <cellStyle name="Standard 12" xfId="2"/>
    <cellStyle name="Standard 13" xfId="101"/>
    <cellStyle name="Standard 2" xfId="3"/>
    <cellStyle name="Standard 2 2" xfId="22"/>
    <cellStyle name="Standard 3" xfId="5"/>
    <cellStyle name="Standard 3 2" xfId="92"/>
    <cellStyle name="Standard 4" xfId="6"/>
    <cellStyle name="Standard 4 2" xfId="91"/>
    <cellStyle name="Standard 5" xfId="76"/>
    <cellStyle name="Standard 6" xfId="77"/>
    <cellStyle name="Standard 7" xfId="93"/>
    <cellStyle name="Standard 8" xfId="94"/>
    <cellStyle name="Standard 9" xfId="95"/>
    <cellStyle name="temp" xfId="172"/>
    <cellStyle name="title1" xfId="173"/>
    <cellStyle name="Überschrift 1 2" xfId="56"/>
    <cellStyle name="Überschrift 1 3" xfId="175"/>
    <cellStyle name="Überschrift 2 2" xfId="57"/>
    <cellStyle name="Überschrift 2 3" xfId="176"/>
    <cellStyle name="Überschrift 3 2" xfId="58"/>
    <cellStyle name="Überschrift 3 3" xfId="177"/>
    <cellStyle name="Überschrift 4 2" xfId="59"/>
    <cellStyle name="Überschrift 4 3" xfId="178"/>
    <cellStyle name="Überschrift 5" xfId="174"/>
    <cellStyle name="Verknüpfte Zelle 2" xfId="60"/>
    <cellStyle name="Verknüpfte Zelle 3" xfId="179"/>
    <cellStyle name="Warnender Text 2" xfId="61"/>
    <cellStyle name="Warnender Text 3" xfId="180"/>
    <cellStyle name="Zelle überprüfen 2" xfId="62"/>
    <cellStyle name="Zelle überprüfen 3" xfId="181"/>
  </cellStyles>
  <dxfs count="0"/>
  <tableStyles count="0" defaultTableStyle="TableStyleMedium2" defaultPivotStyle="PivotStyleLight16"/>
  <colors>
    <mruColors>
      <color rgb="FFFFCC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4</xdr:row>
      <xdr:rowOff>171450</xdr:rowOff>
    </xdr:from>
    <xdr:to>
      <xdr:col>3</xdr:col>
      <xdr:colOff>247650</xdr:colOff>
      <xdr:row>26</xdr:row>
      <xdr:rowOff>35323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1323975"/>
          <a:ext cx="2867024" cy="4054873"/>
        </a:xfrm>
        <a:prstGeom prst="rect">
          <a:avLst/>
        </a:prstGeom>
      </xdr:spPr>
    </xdr:pic>
    <xdr:clientData/>
  </xdr:twoCellAnchor>
  <xdr:twoCellAnchor editAs="oneCell">
    <xdr:from>
      <xdr:col>4</xdr:col>
      <xdr:colOff>288168</xdr:colOff>
      <xdr:row>5</xdr:row>
      <xdr:rowOff>19050</xdr:rowOff>
    </xdr:from>
    <xdr:to>
      <xdr:col>7</xdr:col>
      <xdr:colOff>82405</xdr:colOff>
      <xdr:row>27</xdr:row>
      <xdr:rowOff>9524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243" y="1362075"/>
          <a:ext cx="2956537" cy="418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K16" sqref="K16"/>
    </sheetView>
  </sheetViews>
  <sheetFormatPr baseColWidth="10" defaultRowHeight="14.4"/>
  <cols>
    <col min="1" max="1" width="19.109375" customWidth="1"/>
    <col min="2" max="2" width="12.6640625" customWidth="1"/>
    <col min="6" max="6" width="20.88671875" customWidth="1"/>
    <col min="7" max="7" width="15.109375" customWidth="1"/>
  </cols>
  <sheetData>
    <row r="1" spans="1:11" ht="30.75" customHeight="1">
      <c r="A1" s="55" t="s">
        <v>48</v>
      </c>
      <c r="B1" s="55"/>
      <c r="C1" s="55"/>
      <c r="D1" s="55"/>
      <c r="E1" s="55"/>
      <c r="F1" s="55"/>
      <c r="G1" s="8"/>
      <c r="H1" s="8"/>
      <c r="I1" s="8"/>
      <c r="J1" s="8"/>
      <c r="K1" s="7"/>
    </row>
    <row r="2" spans="1:11" s="27" customFormat="1">
      <c r="A2" s="56"/>
    </row>
    <row r="3" spans="1:11" s="3" customFormat="1" ht="4.5" customHeight="1">
      <c r="A3" s="10"/>
    </row>
    <row r="4" spans="1:11">
      <c r="A4" s="52" t="s">
        <v>37</v>
      </c>
      <c r="B4" s="54"/>
      <c r="C4" s="54"/>
      <c r="D4" s="54"/>
      <c r="E4" s="52" t="s">
        <v>38</v>
      </c>
      <c r="F4" s="53"/>
      <c r="G4" s="53"/>
      <c r="H4" s="53"/>
    </row>
    <row r="5" spans="1:11" s="3" customFormat="1"/>
    <row r="28" spans="1:9" s="3" customFormat="1">
      <c r="A28" s="50" t="s">
        <v>34</v>
      </c>
      <c r="F28" s="50" t="s">
        <v>34</v>
      </c>
    </row>
    <row r="29" spans="1:9">
      <c r="A29" s="3" t="s">
        <v>31</v>
      </c>
      <c r="B29" s="44" t="s">
        <v>45</v>
      </c>
      <c r="C29" s="3" t="s">
        <v>27</v>
      </c>
      <c r="D29" s="47"/>
      <c r="F29" s="3" t="s">
        <v>31</v>
      </c>
      <c r="G29" s="25" t="s">
        <v>42</v>
      </c>
      <c r="H29" s="3" t="s">
        <v>27</v>
      </c>
      <c r="I29" s="49"/>
    </row>
    <row r="30" spans="1:9">
      <c r="A30" s="3" t="s">
        <v>28</v>
      </c>
      <c r="B30" s="45" t="s">
        <v>47</v>
      </c>
      <c r="C30" s="3" t="s">
        <v>29</v>
      </c>
      <c r="D30" s="48"/>
      <c r="F30" s="3" t="s">
        <v>28</v>
      </c>
      <c r="G30" s="25" t="s">
        <v>43</v>
      </c>
      <c r="H30" s="3" t="s">
        <v>29</v>
      </c>
      <c r="I30" s="43"/>
    </row>
    <row r="31" spans="1:9">
      <c r="A31" s="3" t="s">
        <v>32</v>
      </c>
      <c r="B31" s="44" t="s">
        <v>44</v>
      </c>
      <c r="C31" s="3" t="s">
        <v>30</v>
      </c>
      <c r="D31" s="46"/>
      <c r="F31" s="3" t="s">
        <v>32</v>
      </c>
      <c r="G31" s="25" t="s">
        <v>41</v>
      </c>
      <c r="H31" s="3" t="s">
        <v>30</v>
      </c>
      <c r="I31" s="42"/>
    </row>
    <row r="32" spans="1:9" ht="33.75" customHeight="1">
      <c r="A32" s="51" t="s">
        <v>49</v>
      </c>
      <c r="B32" s="51"/>
      <c r="C32" s="51"/>
      <c r="D32" s="51"/>
      <c r="E32" s="51"/>
      <c r="F32" s="51"/>
      <c r="G32" s="51"/>
      <c r="H32" s="51"/>
      <c r="I32" s="51"/>
    </row>
  </sheetData>
  <mergeCells count="4">
    <mergeCell ref="A32:I32"/>
    <mergeCell ref="E4:H4"/>
    <mergeCell ref="A4:D4"/>
    <mergeCell ref="A1:F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4" sqref="J4"/>
    </sheetView>
  </sheetViews>
  <sheetFormatPr baseColWidth="10" defaultRowHeight="14.4"/>
  <cols>
    <col min="1" max="1" width="26.109375" customWidth="1"/>
    <col min="2" max="2" width="17.33203125" customWidth="1"/>
    <col min="4" max="4" width="12" customWidth="1"/>
    <col min="5" max="5" width="9.109375" customWidth="1"/>
    <col min="6" max="6" width="19.5546875" customWidth="1"/>
    <col min="7" max="7" width="14.44140625" customWidth="1"/>
    <col min="8" max="8" width="13.44140625" customWidth="1"/>
  </cols>
  <sheetData>
    <row r="1" spans="1:10">
      <c r="A1">
        <v>2014</v>
      </c>
    </row>
    <row r="2" spans="1:10">
      <c r="B2" s="9" t="s">
        <v>18</v>
      </c>
      <c r="C2" t="s">
        <v>12</v>
      </c>
      <c r="D2" t="s">
        <v>20</v>
      </c>
      <c r="I2" s="11"/>
    </row>
    <row r="3" spans="1:10">
      <c r="A3" s="15" t="s">
        <v>0</v>
      </c>
      <c r="B3" s="16">
        <v>712852.95878889819</v>
      </c>
      <c r="C3" s="16">
        <v>2006296.1584446642</v>
      </c>
      <c r="D3" s="17">
        <f>B3/C3</f>
        <v>0.35530794184519665</v>
      </c>
      <c r="E3" s="18"/>
      <c r="F3" t="s">
        <v>33</v>
      </c>
      <c r="G3" s="1"/>
    </row>
    <row r="4" spans="1:10">
      <c r="A4" s="15"/>
      <c r="B4" s="18"/>
      <c r="C4" s="18"/>
      <c r="D4" s="17"/>
      <c r="E4" s="18"/>
      <c r="G4" s="1"/>
    </row>
    <row r="5" spans="1:10">
      <c r="A5" s="15" t="s">
        <v>1</v>
      </c>
      <c r="B5" s="16">
        <v>95482</v>
      </c>
      <c r="C5" s="18">
        <v>308193</v>
      </c>
      <c r="D5" s="17">
        <f>B5/C5</f>
        <v>0.30981235784070371</v>
      </c>
      <c r="E5" s="18" t="s">
        <v>27</v>
      </c>
      <c r="F5" s="3" t="s">
        <v>22</v>
      </c>
      <c r="G5" s="6">
        <f>G8-G7</f>
        <v>0.13600400890039704</v>
      </c>
      <c r="H5" s="3" t="s">
        <v>23</v>
      </c>
      <c r="I5" s="3"/>
    </row>
    <row r="6" spans="1:10">
      <c r="A6" s="15" t="s">
        <v>2</v>
      </c>
      <c r="B6" s="16">
        <v>108672</v>
      </c>
      <c r="C6" s="16">
        <v>267577</v>
      </c>
      <c r="D6" s="17">
        <f t="shared" ref="D6:D20" si="0">B6/C6</f>
        <v>0.40613356155424418</v>
      </c>
      <c r="E6" s="18" t="s">
        <v>30</v>
      </c>
      <c r="F6" s="3"/>
      <c r="G6" s="3"/>
      <c r="H6" s="3"/>
      <c r="I6" s="6">
        <f>D3+I10</f>
        <v>0.37797527666192948</v>
      </c>
      <c r="J6" s="39"/>
    </row>
    <row r="7" spans="1:10">
      <c r="A7" s="15" t="s">
        <v>3</v>
      </c>
      <c r="B7" s="16">
        <v>29212</v>
      </c>
      <c r="C7" s="16">
        <v>88997</v>
      </c>
      <c r="D7" s="17">
        <f t="shared" si="0"/>
        <v>0.32823578322864816</v>
      </c>
      <c r="E7" s="18" t="s">
        <v>27</v>
      </c>
      <c r="F7" s="3" t="s">
        <v>24</v>
      </c>
      <c r="G7" s="5">
        <f>MIN(D5:D20)</f>
        <v>0.30981235784070371</v>
      </c>
      <c r="H7" s="3"/>
      <c r="I7" s="6">
        <f>D3-I10</f>
        <v>0.33264060702846382</v>
      </c>
      <c r="J7" s="38"/>
    </row>
    <row r="8" spans="1:10">
      <c r="A8" s="15" t="s">
        <v>4</v>
      </c>
      <c r="B8" s="16">
        <v>13876</v>
      </c>
      <c r="C8" s="16">
        <v>38846</v>
      </c>
      <c r="D8" s="17">
        <f t="shared" si="0"/>
        <v>0.35720537507079236</v>
      </c>
      <c r="E8" s="18" t="s">
        <v>29</v>
      </c>
      <c r="F8" s="3" t="s">
        <v>25</v>
      </c>
      <c r="G8" s="5">
        <f>MAX(D5:D20)</f>
        <v>0.44581636674110076</v>
      </c>
      <c r="H8" s="3"/>
      <c r="I8" s="3"/>
      <c r="J8" s="39"/>
    </row>
    <row r="9" spans="1:10">
      <c r="A9" s="15" t="s">
        <v>5</v>
      </c>
      <c r="B9" s="16">
        <v>7050</v>
      </c>
      <c r="C9" s="16">
        <v>21360</v>
      </c>
      <c r="D9" s="17">
        <f t="shared" si="0"/>
        <v>0.3300561797752809</v>
      </c>
      <c r="E9" s="18" t="s">
        <v>27</v>
      </c>
      <c r="F9" s="3"/>
      <c r="G9" s="3"/>
      <c r="H9" s="3"/>
      <c r="I9" s="3"/>
      <c r="J9" s="6"/>
    </row>
    <row r="10" spans="1:10">
      <c r="A10" s="15" t="s">
        <v>6</v>
      </c>
      <c r="B10" s="16">
        <v>18538</v>
      </c>
      <c r="C10" s="16">
        <v>50709</v>
      </c>
      <c r="D10" s="17">
        <f t="shared" si="0"/>
        <v>0.36557613046993631</v>
      </c>
      <c r="E10" s="18" t="s">
        <v>29</v>
      </c>
      <c r="F10" s="3" t="s">
        <v>26</v>
      </c>
      <c r="G10" s="6">
        <f>G5/3</f>
        <v>4.5334669633465684E-2</v>
      </c>
      <c r="H10" s="3" t="s">
        <v>23</v>
      </c>
      <c r="I10" s="5">
        <f>G10/2</f>
        <v>2.2667334816732842E-2</v>
      </c>
      <c r="J10" s="6"/>
    </row>
    <row r="11" spans="1:10">
      <c r="A11" s="15" t="s">
        <v>13</v>
      </c>
      <c r="B11" s="16">
        <v>52002</v>
      </c>
      <c r="C11" s="16">
        <v>153626</v>
      </c>
      <c r="D11" s="17">
        <f t="shared" si="0"/>
        <v>0.33849738976475335</v>
      </c>
      <c r="E11" s="18" t="s">
        <v>29</v>
      </c>
      <c r="F11" s="22" t="s">
        <v>31</v>
      </c>
      <c r="G11" s="22" t="s">
        <v>39</v>
      </c>
      <c r="H11" s="41">
        <v>0.33264060702846382</v>
      </c>
      <c r="I11" s="22" t="s">
        <v>27</v>
      </c>
      <c r="J11" s="4"/>
    </row>
    <row r="12" spans="1:10">
      <c r="A12" s="15" t="s">
        <v>14</v>
      </c>
      <c r="B12" s="16">
        <v>10733</v>
      </c>
      <c r="C12" s="16">
        <v>25101</v>
      </c>
      <c r="D12" s="17">
        <f t="shared" si="0"/>
        <v>0.42759252619417554</v>
      </c>
      <c r="E12" s="18" t="s">
        <v>30</v>
      </c>
      <c r="F12" s="23" t="s">
        <v>28</v>
      </c>
      <c r="G12" s="23"/>
      <c r="H12" s="23" t="s">
        <v>46</v>
      </c>
      <c r="I12" s="23" t="s">
        <v>29</v>
      </c>
      <c r="J12" s="23"/>
    </row>
    <row r="13" spans="1:10">
      <c r="A13" s="15" t="s">
        <v>15</v>
      </c>
      <c r="B13" s="16">
        <v>76695</v>
      </c>
      <c r="C13" s="16">
        <v>218623</v>
      </c>
      <c r="D13" s="17">
        <f t="shared" si="0"/>
        <v>0.35080938419105034</v>
      </c>
      <c r="E13" s="18" t="s">
        <v>29</v>
      </c>
      <c r="F13" s="24" t="s">
        <v>32</v>
      </c>
      <c r="G13" s="24" t="s">
        <v>40</v>
      </c>
      <c r="H13" s="40">
        <v>0.37797527666192948</v>
      </c>
      <c r="I13" s="24" t="s">
        <v>30</v>
      </c>
      <c r="J13" s="24"/>
    </row>
    <row r="14" spans="1:10">
      <c r="A14" s="15" t="s">
        <v>7</v>
      </c>
      <c r="B14" s="16">
        <v>162289</v>
      </c>
      <c r="C14" s="16">
        <v>484286</v>
      </c>
      <c r="D14" s="17">
        <f t="shared" si="0"/>
        <v>0.33510983179360954</v>
      </c>
      <c r="E14" s="18" t="s">
        <v>29</v>
      </c>
      <c r="G14" s="1"/>
    </row>
    <row r="15" spans="1:10">
      <c r="A15" s="15" t="s">
        <v>8</v>
      </c>
      <c r="B15" s="16">
        <v>38942</v>
      </c>
      <c r="C15" s="16">
        <v>99850</v>
      </c>
      <c r="D15" s="17">
        <f t="shared" si="0"/>
        <v>0.39000500751126688</v>
      </c>
      <c r="E15" s="18" t="s">
        <v>30</v>
      </c>
      <c r="G15" s="1"/>
    </row>
    <row r="16" spans="1:10">
      <c r="A16" s="15" t="s">
        <v>16</v>
      </c>
      <c r="B16" s="16">
        <v>8375.9587888982333</v>
      </c>
      <c r="C16" s="16">
        <v>25910.158444664157</v>
      </c>
      <c r="D16" s="17">
        <f t="shared" si="0"/>
        <v>0.32326930021623035</v>
      </c>
      <c r="E16" s="18" t="s">
        <v>27</v>
      </c>
      <c r="G16" s="1"/>
    </row>
    <row r="17" spans="1:9">
      <c r="A17" s="15" t="s">
        <v>17</v>
      </c>
      <c r="B17" s="16">
        <v>32197</v>
      </c>
      <c r="C17" s="16">
        <v>78299</v>
      </c>
      <c r="D17" s="17">
        <f t="shared" si="0"/>
        <v>0.41120576252570273</v>
      </c>
      <c r="E17" s="18" t="s">
        <v>30</v>
      </c>
      <c r="G17" s="1"/>
    </row>
    <row r="18" spans="1:9">
      <c r="A18" s="15" t="s">
        <v>9</v>
      </c>
      <c r="B18" s="16">
        <v>16970</v>
      </c>
      <c r="C18" s="16">
        <v>38065</v>
      </c>
      <c r="D18" s="17">
        <f t="shared" si="0"/>
        <v>0.44581636674110076</v>
      </c>
      <c r="E18" s="18" t="s">
        <v>30</v>
      </c>
      <c r="G18" s="1"/>
    </row>
    <row r="19" spans="1:9">
      <c r="A19" s="15" t="s">
        <v>10</v>
      </c>
      <c r="B19" s="16">
        <v>26534</v>
      </c>
      <c r="C19" s="16">
        <v>69231</v>
      </c>
      <c r="D19" s="17">
        <f>B19/C19</f>
        <v>0.38326761133018444</v>
      </c>
      <c r="E19" s="29" t="s">
        <v>30</v>
      </c>
      <c r="F19" s="25"/>
      <c r="G19" s="28"/>
      <c r="H19" s="25"/>
      <c r="I19" s="25"/>
    </row>
    <row r="20" spans="1:9">
      <c r="A20" s="15" t="s">
        <v>11</v>
      </c>
      <c r="B20" s="16">
        <v>15285</v>
      </c>
      <c r="C20" s="16">
        <v>37623</v>
      </c>
      <c r="D20" s="17">
        <f t="shared" si="0"/>
        <v>0.40626744278765647</v>
      </c>
      <c r="E20" s="18" t="s">
        <v>30</v>
      </c>
    </row>
    <row r="21" spans="1:9">
      <c r="A21" s="15"/>
      <c r="B21" s="15"/>
      <c r="C21" s="15"/>
      <c r="D21" s="19"/>
      <c r="E21" s="15"/>
      <c r="G21" s="2"/>
      <c r="H21" s="1"/>
    </row>
    <row r="22" spans="1:9" s="13" customFormat="1">
      <c r="A22" s="18" t="s">
        <v>35</v>
      </c>
      <c r="B22" s="16">
        <f>B8+B12+B7+B17+B18+B20</f>
        <v>118273</v>
      </c>
      <c r="C22" s="16">
        <f t="shared" ref="C22" si="1">C8+C12+C7+C17+C18+C20</f>
        <v>306931</v>
      </c>
      <c r="D22" s="17">
        <f>B22/C22</f>
        <v>0.38534067917544984</v>
      </c>
      <c r="E22" s="18"/>
    </row>
    <row r="23" spans="1:9" s="13" customFormat="1">
      <c r="A23" s="18" t="s">
        <v>36</v>
      </c>
      <c r="B23" s="16">
        <f>B3-B22</f>
        <v>594579.95878889819</v>
      </c>
      <c r="C23" s="16">
        <f>C3-C22</f>
        <v>1699365.1584446642</v>
      </c>
      <c r="D23" s="17">
        <f>B23/C23</f>
        <v>0.34988357613091503</v>
      </c>
      <c r="E23" s="20"/>
      <c r="F23" s="12"/>
      <c r="G23" s="14"/>
    </row>
    <row r="24" spans="1:9">
      <c r="A24" s="15"/>
      <c r="B24" s="15"/>
      <c r="C24" s="21"/>
      <c r="D24" s="15"/>
      <c r="E24" s="15"/>
    </row>
    <row r="25" spans="1:9">
      <c r="B25" s="2"/>
      <c r="C25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8" sqref="I18"/>
    </sheetView>
  </sheetViews>
  <sheetFormatPr baseColWidth="10" defaultColWidth="11.44140625" defaultRowHeight="14.4"/>
  <cols>
    <col min="1" max="1" width="25.88671875" style="25" customWidth="1"/>
    <col min="2" max="2" width="20.33203125" style="25" customWidth="1"/>
    <col min="3" max="3" width="11.44140625" style="25"/>
    <col min="4" max="4" width="12" style="25" customWidth="1"/>
    <col min="5" max="5" width="5.88671875" style="25" customWidth="1"/>
    <col min="6" max="6" width="18" style="25" customWidth="1"/>
    <col min="7" max="7" width="13.109375" style="25" customWidth="1"/>
    <col min="8" max="8" width="9.5546875" style="25" customWidth="1"/>
    <col min="9" max="16384" width="11.44140625" style="25"/>
  </cols>
  <sheetData>
    <row r="1" spans="1:10">
      <c r="B1" s="26"/>
    </row>
    <row r="2" spans="1:10">
      <c r="A2" s="29"/>
      <c r="B2" s="33" t="s">
        <v>19</v>
      </c>
      <c r="C2" s="29" t="s">
        <v>12</v>
      </c>
      <c r="D2" s="29" t="s">
        <v>21</v>
      </c>
      <c r="E2" s="29"/>
      <c r="I2" s="27"/>
    </row>
    <row r="3" spans="1:10">
      <c r="A3" s="29" t="s">
        <v>0</v>
      </c>
      <c r="B3" s="34">
        <v>256110</v>
      </c>
      <c r="C3" s="16">
        <v>2006296.1584446642</v>
      </c>
      <c r="D3" s="35">
        <f>B3/C3</f>
        <v>0.12765313780919738</v>
      </c>
      <c r="E3" s="29"/>
      <c r="F3" s="25" t="s">
        <v>33</v>
      </c>
    </row>
    <row r="4" spans="1:10">
      <c r="A4" s="29"/>
      <c r="B4" s="29"/>
      <c r="C4" s="29"/>
      <c r="D4" s="29"/>
      <c r="E4" s="29"/>
    </row>
    <row r="5" spans="1:10">
      <c r="A5" s="29" t="s">
        <v>1</v>
      </c>
      <c r="B5" s="31">
        <v>57358</v>
      </c>
      <c r="C5" s="29">
        <v>308193</v>
      </c>
      <c r="D5" s="35">
        <f t="shared" ref="D5:D23" si="0">B5/C5</f>
        <v>0.18611065144244029</v>
      </c>
      <c r="E5" s="29" t="s">
        <v>30</v>
      </c>
      <c r="F5" s="25" t="s">
        <v>22</v>
      </c>
      <c r="G5" s="30">
        <f>G8-G7</f>
        <v>0.13776388555012972</v>
      </c>
      <c r="H5" s="25" t="s">
        <v>23</v>
      </c>
    </row>
    <row r="6" spans="1:10">
      <c r="A6" s="29" t="s">
        <v>2</v>
      </c>
      <c r="B6" s="31">
        <v>20295</v>
      </c>
      <c r="C6" s="31">
        <v>267577</v>
      </c>
      <c r="D6" s="35">
        <f t="shared" si="0"/>
        <v>7.5847326190218139E-2</v>
      </c>
      <c r="E6" s="29" t="s">
        <v>27</v>
      </c>
    </row>
    <row r="7" spans="1:10">
      <c r="A7" s="29" t="s">
        <v>3</v>
      </c>
      <c r="B7" s="31">
        <v>6212</v>
      </c>
      <c r="C7" s="31">
        <v>88997</v>
      </c>
      <c r="D7" s="35">
        <f t="shared" si="0"/>
        <v>6.9800105621537809E-2</v>
      </c>
      <c r="E7" s="29" t="s">
        <v>27</v>
      </c>
      <c r="F7" s="25" t="s">
        <v>24</v>
      </c>
      <c r="G7" s="28">
        <f>MIN(D5:D20)</f>
        <v>6.4948772074344852E-2</v>
      </c>
      <c r="J7" s="32">
        <f>D3+I10</f>
        <v>0.15061378540088566</v>
      </c>
    </row>
    <row r="8" spans="1:10">
      <c r="A8" s="29" t="s">
        <v>4</v>
      </c>
      <c r="B8" s="31">
        <v>2523</v>
      </c>
      <c r="C8" s="31">
        <v>38846</v>
      </c>
      <c r="D8" s="35">
        <f t="shared" si="0"/>
        <v>6.4948772074344852E-2</v>
      </c>
      <c r="E8" s="29" t="s">
        <v>27</v>
      </c>
      <c r="F8" s="25" t="s">
        <v>25</v>
      </c>
      <c r="G8" s="28">
        <f>MAX(D5:D20)</f>
        <v>0.20271265762447457</v>
      </c>
      <c r="J8" s="32">
        <f>D3-I10</f>
        <v>0.10469249021750909</v>
      </c>
    </row>
    <row r="9" spans="1:10">
      <c r="A9" s="29" t="s">
        <v>5</v>
      </c>
      <c r="B9" s="31">
        <v>3418</v>
      </c>
      <c r="C9" s="31">
        <v>21360</v>
      </c>
      <c r="D9" s="35">
        <f t="shared" si="0"/>
        <v>0.16001872659176031</v>
      </c>
      <c r="E9" s="29" t="s">
        <v>30</v>
      </c>
    </row>
    <row r="10" spans="1:10">
      <c r="A10" s="29" t="s">
        <v>6</v>
      </c>
      <c r="B10" s="31">
        <v>3829</v>
      </c>
      <c r="C10" s="31">
        <v>50709</v>
      </c>
      <c r="D10" s="35">
        <f t="shared" si="0"/>
        <v>7.5509278431836552E-2</v>
      </c>
      <c r="E10" s="29" t="s">
        <v>27</v>
      </c>
      <c r="F10" s="25" t="s">
        <v>26</v>
      </c>
      <c r="G10" s="32">
        <f>G5/3</f>
        <v>4.5921295183376572E-2</v>
      </c>
      <c r="H10" s="25" t="s">
        <v>23</v>
      </c>
      <c r="I10" s="28">
        <f>G10/2</f>
        <v>2.2960647591688286E-2</v>
      </c>
    </row>
    <row r="11" spans="1:10">
      <c r="A11" s="29" t="s">
        <v>13</v>
      </c>
      <c r="B11" s="31">
        <v>16953</v>
      </c>
      <c r="C11" s="31">
        <v>153626</v>
      </c>
      <c r="D11" s="35">
        <f t="shared" si="0"/>
        <v>0.11035241430487026</v>
      </c>
      <c r="E11" s="29" t="s">
        <v>29</v>
      </c>
      <c r="F11" s="25" t="s">
        <v>31</v>
      </c>
      <c r="G11" s="25" t="s">
        <v>42</v>
      </c>
      <c r="H11" s="25" t="s">
        <v>27</v>
      </c>
      <c r="I11" s="49"/>
    </row>
    <row r="12" spans="1:10">
      <c r="A12" s="29" t="s">
        <v>14</v>
      </c>
      <c r="B12" s="31">
        <v>1852</v>
      </c>
      <c r="C12" s="31">
        <v>25101</v>
      </c>
      <c r="D12" s="35">
        <f t="shared" si="0"/>
        <v>7.3781921039002427E-2</v>
      </c>
      <c r="E12" s="29" t="s">
        <v>27</v>
      </c>
      <c r="F12" s="25" t="s">
        <v>28</v>
      </c>
      <c r="G12" s="25" t="s">
        <v>43</v>
      </c>
      <c r="H12" s="25" t="s">
        <v>29</v>
      </c>
      <c r="I12" s="43"/>
    </row>
    <row r="13" spans="1:10">
      <c r="A13" s="29" t="s">
        <v>15</v>
      </c>
      <c r="B13" s="31">
        <v>38692</v>
      </c>
      <c r="C13" s="31">
        <v>218623</v>
      </c>
      <c r="D13" s="35">
        <f t="shared" si="0"/>
        <v>0.17698046408657828</v>
      </c>
      <c r="E13" s="29" t="s">
        <v>30</v>
      </c>
      <c r="F13" s="25" t="s">
        <v>32</v>
      </c>
      <c r="G13" s="25" t="s">
        <v>41</v>
      </c>
      <c r="H13" s="25" t="s">
        <v>30</v>
      </c>
      <c r="I13" s="42"/>
    </row>
    <row r="14" spans="1:10">
      <c r="A14" s="29" t="s">
        <v>7</v>
      </c>
      <c r="B14" s="31">
        <v>60191</v>
      </c>
      <c r="C14" s="31">
        <v>484286</v>
      </c>
      <c r="D14" s="35">
        <f t="shared" si="0"/>
        <v>0.12428812726364173</v>
      </c>
      <c r="E14" s="29" t="s">
        <v>29</v>
      </c>
    </row>
    <row r="15" spans="1:10">
      <c r="A15" s="29" t="s">
        <v>8</v>
      </c>
      <c r="B15" s="31">
        <v>14123</v>
      </c>
      <c r="C15" s="31">
        <v>99850</v>
      </c>
      <c r="D15" s="35">
        <f t="shared" si="0"/>
        <v>0.1414421632448673</v>
      </c>
      <c r="E15" s="29" t="s">
        <v>29</v>
      </c>
    </row>
    <row r="16" spans="1:10">
      <c r="A16" s="29" t="s">
        <v>16</v>
      </c>
      <c r="B16" s="31">
        <v>3728</v>
      </c>
      <c r="C16" s="31">
        <v>25910.158444664157</v>
      </c>
      <c r="D16" s="35">
        <f t="shared" si="0"/>
        <v>0.14388179091848552</v>
      </c>
      <c r="E16" s="29" t="s">
        <v>29</v>
      </c>
    </row>
    <row r="17" spans="1:5">
      <c r="A17" s="29" t="s">
        <v>17</v>
      </c>
      <c r="B17" s="31">
        <v>6147</v>
      </c>
      <c r="C17" s="31">
        <v>78299</v>
      </c>
      <c r="D17" s="35">
        <f t="shared" si="0"/>
        <v>7.8506749766919112E-2</v>
      </c>
      <c r="E17" s="29" t="s">
        <v>27</v>
      </c>
    </row>
    <row r="18" spans="1:5">
      <c r="A18" s="29" t="s">
        <v>9</v>
      </c>
      <c r="B18" s="31">
        <v>3592</v>
      </c>
      <c r="C18" s="31">
        <v>38065</v>
      </c>
      <c r="D18" s="35">
        <f t="shared" si="0"/>
        <v>9.4364902141074472E-2</v>
      </c>
      <c r="E18" s="29" t="s">
        <v>27</v>
      </c>
    </row>
    <row r="19" spans="1:5">
      <c r="A19" s="29" t="s">
        <v>10</v>
      </c>
      <c r="B19" s="31">
        <v>14034</v>
      </c>
      <c r="C19" s="31">
        <v>69231</v>
      </c>
      <c r="D19" s="35">
        <f t="shared" si="0"/>
        <v>0.20271265762447457</v>
      </c>
      <c r="E19" s="29" t="s">
        <v>30</v>
      </c>
    </row>
    <row r="20" spans="1:5">
      <c r="A20" s="29" t="s">
        <v>11</v>
      </c>
      <c r="B20" s="31">
        <v>3163</v>
      </c>
      <c r="C20" s="31">
        <v>37623</v>
      </c>
      <c r="D20" s="35">
        <f t="shared" si="0"/>
        <v>8.4070914068521921E-2</v>
      </c>
      <c r="E20" s="29" t="s">
        <v>27</v>
      </c>
    </row>
    <row r="21" spans="1:5">
      <c r="A21" s="29"/>
      <c r="B21" s="29"/>
      <c r="C21" s="29"/>
      <c r="D21" s="35"/>
      <c r="E21" s="29"/>
    </row>
    <row r="22" spans="1:5">
      <c r="A22" s="29" t="s">
        <v>35</v>
      </c>
      <c r="B22" s="31">
        <f>B7+B8+B12+B17+B18+B20</f>
        <v>23489</v>
      </c>
      <c r="C22" s="31">
        <f>C7+C8+C12+C17+C18+C20</f>
        <v>306931</v>
      </c>
      <c r="D22" s="35">
        <f t="shared" si="0"/>
        <v>7.6528600890753945E-2</v>
      </c>
      <c r="E22" s="29"/>
    </row>
    <row r="23" spans="1:5">
      <c r="A23" s="36" t="s">
        <v>36</v>
      </c>
      <c r="B23" s="31">
        <f>B3-B22</f>
        <v>232621</v>
      </c>
      <c r="C23" s="31">
        <f>C3-C22</f>
        <v>1699365.1584446642</v>
      </c>
      <c r="D23" s="35">
        <f t="shared" si="0"/>
        <v>0.13688700091562736</v>
      </c>
      <c r="E23" s="37"/>
    </row>
  </sheetData>
  <sortState ref="A5:D20">
    <sortCondition ref="A5:A2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Schaubild A6.2-1</vt:lpstr>
      <vt:lpstr>Daten Berufsausbildung</vt:lpstr>
      <vt:lpstr>Daten Integration</vt:lpstr>
      <vt:lpstr>'Schaubild A6.2-1'!Druckbereich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Dionisius, Dr. Regina</dc:creator>
  <cp:lastModifiedBy>Friedrich, Michael</cp:lastModifiedBy>
  <cp:lastPrinted>2015-03-17T07:59:48Z</cp:lastPrinted>
  <dcterms:created xsi:type="dcterms:W3CDTF">2014-03-07T12:22:22Z</dcterms:created>
  <dcterms:modified xsi:type="dcterms:W3CDTF">2015-10-06T13:26:35Z</dcterms:modified>
</cp:coreProperties>
</file>