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2" yWindow="192" windowWidth="15696" windowHeight="11220" tabRatio="868"/>
  </bookViews>
  <sheets>
    <sheet name="Tabelle A1.3-3 " sheetId="3" r:id="rId1"/>
  </sheets>
  <definedNames>
    <definedName name="_xlnm.Print_Area" localSheetId="0">'Tabelle A1.3-3 '!$A$1:$L$31</definedName>
  </definedNames>
  <calcPr calcId="145621"/>
</workbook>
</file>

<file path=xl/calcChain.xml><?xml version="1.0" encoding="utf-8"?>
<calcChain xmlns="http://schemas.openxmlformats.org/spreadsheetml/2006/main">
  <c r="D26" i="3" l="1"/>
  <c r="D25" i="3"/>
  <c r="D24" i="3"/>
  <c r="D23" i="3"/>
  <c r="D22" i="3"/>
  <c r="D21" i="3"/>
  <c r="D20" i="3"/>
  <c r="D19" i="3"/>
  <c r="D18" i="3"/>
  <c r="D17" i="3"/>
  <c r="D16" i="3"/>
  <c r="D13" i="3"/>
  <c r="D15" i="3" l="1"/>
  <c r="D14" i="3"/>
  <c r="D12" i="3"/>
  <c r="K29" i="3" l="1"/>
  <c r="G17" i="3"/>
  <c r="D9" i="3"/>
  <c r="D8" i="3"/>
  <c r="G10" i="3"/>
  <c r="H25" i="3" s="1"/>
  <c r="I17" i="3"/>
  <c r="I10" i="3"/>
  <c r="J23" i="3" s="1"/>
  <c r="I29" i="3"/>
  <c r="G29" i="3"/>
  <c r="E29" i="3"/>
  <c r="E6" i="3"/>
  <c r="F9" i="3" s="1"/>
  <c r="J14" i="3" l="1"/>
  <c r="J16" i="3"/>
  <c r="J20" i="3"/>
  <c r="J25" i="3"/>
  <c r="J15" i="3"/>
  <c r="J22" i="3"/>
  <c r="J19" i="3"/>
  <c r="J12" i="3"/>
  <c r="J17" i="3"/>
  <c r="J24" i="3"/>
  <c r="J21" i="3"/>
  <c r="J13" i="3"/>
  <c r="J18" i="3"/>
  <c r="J26" i="3"/>
  <c r="H13" i="3"/>
  <c r="H14" i="3"/>
  <c r="H20" i="3"/>
  <c r="H19" i="3"/>
  <c r="H15" i="3"/>
  <c r="H22" i="3"/>
  <c r="H21" i="3"/>
  <c r="H12" i="3"/>
  <c r="H17" i="3"/>
  <c r="H24" i="3"/>
  <c r="H23" i="3"/>
  <c r="H18" i="3"/>
  <c r="H26" i="3"/>
  <c r="H16" i="3"/>
  <c r="F8" i="3"/>
  <c r="C17" i="3" l="1"/>
  <c r="C10" i="3" l="1"/>
  <c r="C29" i="3"/>
  <c r="L29" i="3" l="1"/>
  <c r="F29" i="3"/>
  <c r="H29" i="3"/>
  <c r="J29" i="3"/>
</calcChain>
</file>

<file path=xl/sharedStrings.xml><?xml version="1.0" encoding="utf-8"?>
<sst xmlns="http://schemas.openxmlformats.org/spreadsheetml/2006/main" count="47" uniqueCount="36">
  <si>
    <t>abs.</t>
  </si>
  <si>
    <t>Insgesamt</t>
  </si>
  <si>
    <t>Status des Vermittlungsauftrages</t>
  </si>
  <si>
    <t>Vermittlungsauftrag abgeschlossen</t>
  </si>
  <si>
    <t>Vermittlungsauftrag läuft weiter</t>
  </si>
  <si>
    <t>durch Einmündung in Berufsausbildung</t>
  </si>
  <si>
    <t>bei alternativem Verbleib</t>
  </si>
  <si>
    <t xml:space="preserve">abs. </t>
  </si>
  <si>
    <t>Schulbildung</t>
  </si>
  <si>
    <t>Studium</t>
  </si>
  <si>
    <t>Berufsgrundbildungsjahr</t>
  </si>
  <si>
    <t>Praktikum</t>
  </si>
  <si>
    <t>Verbleib in bisheriger Berufsausbildung</t>
  </si>
  <si>
    <t>Erwerbstätigkeit</t>
  </si>
  <si>
    <t>Berufsvorbereitende Bildungsmaßnahme</t>
  </si>
  <si>
    <t>Einstiegsqualifizierung</t>
  </si>
  <si>
    <t>Berufsausbildung ungefördert</t>
  </si>
  <si>
    <t>Berufsausbildung gefördert</t>
  </si>
  <si>
    <t>Art des Verbleibs</t>
  </si>
  <si>
    <t>Bundes-/Jugendfreiwilligendienst</t>
  </si>
  <si>
    <t xml:space="preserve">bei alternativem oder nicht bekanntem Verbleib </t>
  </si>
  <si>
    <t xml:space="preserve">davon:                               </t>
  </si>
  <si>
    <t>Berufsvorbereitende Bildungsmaßnahme - Reha</t>
  </si>
  <si>
    <t xml:space="preserve">    davon:                               </t>
  </si>
  <si>
    <t>Bundeswehr</t>
  </si>
  <si>
    <t>ohne alternativen Verbleib (unversorgte Bewerber/
-innen)</t>
  </si>
  <si>
    <t>Einmündung in Berufsausbildung</t>
  </si>
  <si>
    <t>Verbleib nicht bekannt</t>
  </si>
  <si>
    <t>Berufsvorbereitendes Jahr</t>
  </si>
  <si>
    <t>sonstige Förderung (einschl. Rehaförderung)</t>
  </si>
  <si>
    <t>alternativer Verbleib</t>
  </si>
  <si>
    <r>
      <t xml:space="preserve">ohne alternativen Verbleib </t>
    </r>
    <r>
      <rPr>
        <sz val="9"/>
        <rFont val="Arial"/>
        <family val="2"/>
      </rPr>
      <t>(unversorgte Bewerber/-innen)</t>
    </r>
  </si>
  <si>
    <r>
      <t>Tabelle A1.3-3 : Verbleib der im Berichtsjahr 2014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bei den Arbeitsagenturen und Jobcentern gemeldeten Bewerber/-innen zum 30.09.2014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</si>
  <si>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Zeitraum 1. Oktober des Vorjahres bis 30. September.</t>
    </r>
  </si>
  <si>
    <t>Quelle: Bundesagentur für Arbeit; Berechnungen des Bundesinstituts für Berufsbildung</t>
  </si>
  <si>
    <t xml:space="preserve">in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</si>
</sst>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#,##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6" fillId="0" borderId="0"/>
    <xf numFmtId="165" fontId="7" fillId="0" borderId="0"/>
    <xf numFmtId="49" fontId="7" fillId="0" borderId="0"/>
    <xf numFmtId="166" fontId="3" fillId="0" borderId="0">
      <alignment horizontal="center"/>
    </xf>
    <xf numFmtId="167" fontId="7" fillId="0" borderId="0"/>
    <xf numFmtId="168" fontId="3" fillId="0" borderId="0"/>
    <xf numFmtId="169" fontId="3" fillId="0" borderId="0"/>
    <xf numFmtId="170" fontId="3" fillId="0" borderId="0"/>
    <xf numFmtId="171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44" fontId="3" fillId="0" borderId="0" applyFont="0" applyFill="0" applyBorder="0" applyAlignment="0" applyProtection="0"/>
    <xf numFmtId="0" fontId="8" fillId="0" borderId="12" applyFont="0" applyBorder="0" applyAlignment="0"/>
    <xf numFmtId="1" fontId="1" fillId="2" borderId="3">
      <alignment horizontal="right"/>
    </xf>
    <xf numFmtId="0" fontId="3" fillId="0" borderId="0"/>
    <xf numFmtId="0" fontId="9" fillId="0" borderId="0"/>
    <xf numFmtId="164" fontId="10" fillId="0" borderId="0">
      <alignment horizontal="center" vertical="center"/>
    </xf>
    <xf numFmtId="0" fontId="3" fillId="0" borderId="0"/>
  </cellStyleXfs>
  <cellXfs count="117">
    <xf numFmtId="0" fontId="0" fillId="0" borderId="0" xfId="0"/>
    <xf numFmtId="0" fontId="4" fillId="0" borderId="0" xfId="0" applyFont="1" applyBorder="1" applyAlignment="1">
      <alignment horizontal="left"/>
    </xf>
    <xf numFmtId="0" fontId="11" fillId="0" borderId="0" xfId="0" applyFont="1"/>
    <xf numFmtId="3" fontId="4" fillId="6" borderId="3" xfId="0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left" vertical="center"/>
    </xf>
    <xf numFmtId="0" fontId="7" fillId="9" borderId="4" xfId="0" applyFont="1" applyFill="1" applyBorder="1" applyAlignment="1"/>
    <xf numFmtId="0" fontId="5" fillId="11" borderId="5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9" borderId="5" xfId="0" applyFont="1" applyFill="1" applyBorder="1" applyAlignment="1">
      <alignment horizontal="right" vertical="top"/>
    </xf>
    <xf numFmtId="0" fontId="12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/>
    <xf numFmtId="164" fontId="5" fillId="0" borderId="0" xfId="0" applyNumberFormat="1" applyFont="1" applyFill="1" applyBorder="1" applyAlignment="1">
      <alignment horizontal="right" indent="2"/>
    </xf>
    <xf numFmtId="0" fontId="0" fillId="0" borderId="0" xfId="0" applyFill="1"/>
    <xf numFmtId="3" fontId="5" fillId="4" borderId="0" xfId="0" applyNumberFormat="1" applyFont="1" applyFill="1" applyBorder="1" applyAlignment="1">
      <alignment horizontal="right" indent="1"/>
    </xf>
    <xf numFmtId="0" fontId="2" fillId="4" borderId="0" xfId="0" applyFont="1" applyFill="1" applyBorder="1" applyAlignment="1">
      <alignment horizontal="right" vertical="center" indent="1"/>
    </xf>
    <xf numFmtId="3" fontId="2" fillId="4" borderId="0" xfId="0" applyNumberFormat="1" applyFont="1" applyFill="1" applyBorder="1" applyAlignment="1">
      <alignment horizontal="right" indent="1"/>
    </xf>
    <xf numFmtId="3" fontId="2" fillId="4" borderId="8" xfId="0" applyNumberFormat="1" applyFont="1" applyFill="1" applyBorder="1" applyAlignment="1">
      <alignment horizontal="right" indent="1"/>
    </xf>
    <xf numFmtId="3" fontId="5" fillId="4" borderId="3" xfId="0" applyNumberFormat="1" applyFont="1" applyFill="1" applyBorder="1" applyAlignment="1">
      <alignment horizontal="right" vertical="center" indent="1"/>
    </xf>
    <xf numFmtId="3" fontId="5" fillId="4" borderId="0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164" fontId="5" fillId="4" borderId="4" xfId="0" applyNumberFormat="1" applyFont="1" applyFill="1" applyBorder="1" applyAlignment="1">
      <alignment horizontal="right" indent="1"/>
    </xf>
    <xf numFmtId="3" fontId="16" fillId="5" borderId="0" xfId="0" applyNumberFormat="1" applyFont="1" applyFill="1" applyBorder="1" applyAlignment="1">
      <alignment horizontal="right" indent="1"/>
    </xf>
    <xf numFmtId="164" fontId="5" fillId="5" borderId="4" xfId="0" applyNumberFormat="1" applyFont="1" applyFill="1" applyBorder="1" applyAlignment="1">
      <alignment horizontal="right" indent="1"/>
    </xf>
    <xf numFmtId="0" fontId="2" fillId="5" borderId="0" xfId="0" applyFont="1" applyFill="1" applyBorder="1" applyAlignment="1">
      <alignment horizontal="right" indent="1"/>
    </xf>
    <xf numFmtId="0" fontId="2" fillId="5" borderId="4" xfId="0" applyFont="1" applyFill="1" applyBorder="1" applyAlignment="1">
      <alignment horizontal="right" indent="1"/>
    </xf>
    <xf numFmtId="0" fontId="2" fillId="7" borderId="0" xfId="0" applyFont="1" applyFill="1" applyBorder="1" applyAlignment="1">
      <alignment horizontal="right" indent="1"/>
    </xf>
    <xf numFmtId="0" fontId="2" fillId="7" borderId="4" xfId="0" applyFont="1" applyFill="1" applyBorder="1" applyAlignment="1">
      <alignment horizontal="right" indent="1"/>
    </xf>
    <xf numFmtId="164" fontId="2" fillId="4" borderId="4" xfId="0" applyNumberFormat="1" applyFont="1" applyFill="1" applyBorder="1" applyAlignment="1">
      <alignment horizontal="right" vertical="center" indent="1"/>
    </xf>
    <xf numFmtId="0" fontId="11" fillId="5" borderId="0" xfId="0" applyFont="1" applyFill="1" applyBorder="1" applyAlignment="1">
      <alignment horizontal="right" vertical="center" indent="1"/>
    </xf>
    <xf numFmtId="164" fontId="2" fillId="5" borderId="4" xfId="0" applyNumberFormat="1" applyFont="1" applyFill="1" applyBorder="1" applyAlignment="1">
      <alignment horizontal="right" vertical="center" indent="1"/>
    </xf>
    <xf numFmtId="164" fontId="2" fillId="4" borderId="4" xfId="0" applyNumberFormat="1" applyFont="1" applyFill="1" applyBorder="1" applyAlignment="1">
      <alignment horizontal="right" indent="1"/>
    </xf>
    <xf numFmtId="3" fontId="2" fillId="5" borderId="0" xfId="0" applyNumberFormat="1" applyFont="1" applyFill="1" applyBorder="1" applyAlignment="1">
      <alignment horizontal="right" indent="1"/>
    </xf>
    <xf numFmtId="164" fontId="2" fillId="5" borderId="4" xfId="0" applyNumberFormat="1" applyFont="1" applyFill="1" applyBorder="1" applyAlignment="1">
      <alignment horizontal="right" indent="1"/>
    </xf>
    <xf numFmtId="164" fontId="2" fillId="4" borderId="7" xfId="0" applyNumberFormat="1" applyFont="1" applyFill="1" applyBorder="1" applyAlignment="1">
      <alignment horizontal="right" indent="1"/>
    </xf>
    <xf numFmtId="3" fontId="2" fillId="5" borderId="6" xfId="0" applyNumberFormat="1" applyFon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indent="1"/>
    </xf>
    <xf numFmtId="0" fontId="2" fillId="5" borderId="6" xfId="0" applyFont="1" applyFill="1" applyBorder="1" applyAlignment="1">
      <alignment horizontal="right" indent="1"/>
    </xf>
    <xf numFmtId="0" fontId="2" fillId="5" borderId="7" xfId="0" applyFont="1" applyFill="1" applyBorder="1" applyAlignment="1">
      <alignment horizontal="right" indent="1"/>
    </xf>
    <xf numFmtId="0" fontId="2" fillId="7" borderId="6" xfId="0" applyFont="1" applyFill="1" applyBorder="1" applyAlignment="1">
      <alignment horizontal="right" indent="1"/>
    </xf>
    <xf numFmtId="0" fontId="2" fillId="7" borderId="7" xfId="0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right" indent="1"/>
    </xf>
    <xf numFmtId="3" fontId="5" fillId="5" borderId="0" xfId="0" applyNumberFormat="1" applyFont="1" applyFill="1" applyBorder="1" applyAlignment="1">
      <alignment horizontal="right" indent="1"/>
    </xf>
    <xf numFmtId="3" fontId="5" fillId="7" borderId="0" xfId="0" applyNumberFormat="1" applyFont="1" applyFill="1" applyBorder="1" applyAlignment="1">
      <alignment horizontal="right" indent="1"/>
    </xf>
    <xf numFmtId="164" fontId="5" fillId="7" borderId="4" xfId="0" applyNumberFormat="1" applyFont="1" applyFill="1" applyBorder="1" applyAlignment="1">
      <alignment horizontal="right" indent="1"/>
    </xf>
    <xf numFmtId="0" fontId="2" fillId="5" borderId="0" xfId="0" applyFont="1" applyFill="1" applyBorder="1" applyAlignment="1">
      <alignment horizontal="right" vertical="center" indent="1"/>
    </xf>
    <xf numFmtId="0" fontId="2" fillId="7" borderId="0" xfId="0" applyFont="1" applyFill="1" applyBorder="1" applyAlignment="1">
      <alignment horizontal="right" vertical="center" indent="1"/>
    </xf>
    <xf numFmtId="164" fontId="2" fillId="7" borderId="4" xfId="0" applyNumberFormat="1" applyFont="1" applyFill="1" applyBorder="1" applyAlignment="1">
      <alignment horizontal="right" vertical="center" indent="1"/>
    </xf>
    <xf numFmtId="3" fontId="2" fillId="7" borderId="0" xfId="0" applyNumberFormat="1" applyFont="1" applyFill="1" applyBorder="1" applyAlignment="1">
      <alignment horizontal="right" indent="1"/>
    </xf>
    <xf numFmtId="164" fontId="2" fillId="7" borderId="4" xfId="0" applyNumberFormat="1" applyFont="1" applyFill="1" applyBorder="1" applyAlignment="1">
      <alignment horizontal="right" indent="1"/>
    </xf>
    <xf numFmtId="164" fontId="5" fillId="4" borderId="2" xfId="0" applyNumberFormat="1" applyFont="1" applyFill="1" applyBorder="1" applyAlignment="1">
      <alignment horizontal="right" vertical="center" indent="1"/>
    </xf>
    <xf numFmtId="0" fontId="2" fillId="5" borderId="3" xfId="0" applyFont="1" applyFill="1" applyBorder="1" applyAlignment="1">
      <alignment horizontal="right" indent="1"/>
    </xf>
    <xf numFmtId="0" fontId="2" fillId="5" borderId="2" xfId="0" applyFont="1" applyFill="1" applyBorder="1" applyAlignment="1">
      <alignment horizontal="right" indent="1"/>
    </xf>
    <xf numFmtId="0" fontId="2" fillId="5" borderId="1" xfId="0" applyFont="1" applyFill="1" applyBorder="1" applyAlignment="1">
      <alignment horizontal="right" indent="1"/>
    </xf>
    <xf numFmtId="164" fontId="2" fillId="5" borderId="2" xfId="0" applyNumberFormat="1" applyFont="1" applyFill="1" applyBorder="1" applyAlignment="1">
      <alignment horizontal="right" indent="1"/>
    </xf>
    <xf numFmtId="3" fontId="2" fillId="7" borderId="3" xfId="0" applyNumberFormat="1" applyFont="1" applyFill="1" applyBorder="1" applyAlignment="1">
      <alignment horizontal="right" indent="1"/>
    </xf>
    <xf numFmtId="164" fontId="2" fillId="7" borderId="2" xfId="0" applyNumberFormat="1" applyFont="1" applyFill="1" applyBorder="1" applyAlignment="1">
      <alignment horizontal="right" indent="1"/>
    </xf>
    <xf numFmtId="3" fontId="5" fillId="7" borderId="3" xfId="0" applyNumberFormat="1" applyFont="1" applyFill="1" applyBorder="1" applyAlignment="1">
      <alignment horizontal="right" vertical="center" indent="1"/>
    </xf>
    <xf numFmtId="164" fontId="5" fillId="7" borderId="2" xfId="0" applyNumberFormat="1" applyFont="1" applyFill="1" applyBorder="1" applyAlignment="1">
      <alignment horizontal="right" vertical="center" indent="1"/>
    </xf>
    <xf numFmtId="164" fontId="5" fillId="4" borderId="4" xfId="0" applyNumberFormat="1" applyFont="1" applyFill="1" applyBorder="1" applyAlignment="1">
      <alignment horizontal="righ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164" fontId="5" fillId="5" borderId="7" xfId="0" applyNumberFormat="1" applyFont="1" applyFill="1" applyBorder="1" applyAlignment="1">
      <alignment horizontal="right" vertical="center" indent="1"/>
    </xf>
    <xf numFmtId="3" fontId="5" fillId="5" borderId="0" xfId="0" applyNumberFormat="1" applyFont="1" applyFill="1" applyBorder="1" applyAlignment="1">
      <alignment horizontal="right" vertical="center" indent="1"/>
    </xf>
    <xf numFmtId="164" fontId="5" fillId="5" borderId="4" xfId="0" applyNumberFormat="1" applyFont="1" applyFill="1" applyBorder="1" applyAlignment="1">
      <alignment horizontal="right" vertical="center" indent="1"/>
    </xf>
    <xf numFmtId="3" fontId="5" fillId="7" borderId="4" xfId="0" applyNumberFormat="1" applyFont="1" applyFill="1" applyBorder="1" applyAlignment="1">
      <alignment horizontal="right" indent="1"/>
    </xf>
    <xf numFmtId="0" fontId="11" fillId="7" borderId="0" xfId="0" applyFont="1" applyFill="1" applyAlignment="1">
      <alignment horizontal="right" indent="1"/>
    </xf>
    <xf numFmtId="0" fontId="11" fillId="7" borderId="10" xfId="0" applyFont="1" applyFill="1" applyBorder="1" applyAlignment="1">
      <alignment horizontal="right" indent="1"/>
    </xf>
    <xf numFmtId="164" fontId="5" fillId="3" borderId="2" xfId="0" applyNumberFormat="1" applyFont="1" applyFill="1" applyBorder="1" applyAlignment="1">
      <alignment horizontal="right" vertical="center" indent="1"/>
    </xf>
    <xf numFmtId="3" fontId="5" fillId="8" borderId="6" xfId="0" applyNumberFormat="1" applyFont="1" applyFill="1" applyBorder="1" applyAlignment="1">
      <alignment horizontal="right" vertical="center" indent="1"/>
    </xf>
    <xf numFmtId="164" fontId="5" fillId="8" borderId="7" xfId="0" applyNumberFormat="1" applyFont="1" applyFill="1" applyBorder="1" applyAlignment="1">
      <alignment horizontal="right" vertical="center" indent="1"/>
    </xf>
    <xf numFmtId="3" fontId="5" fillId="8" borderId="3" xfId="0" applyNumberFormat="1" applyFont="1" applyFill="1" applyBorder="1" applyAlignment="1">
      <alignment horizontal="right" vertical="center" indent="1"/>
    </xf>
    <xf numFmtId="164" fontId="5" fillId="8" borderId="2" xfId="0" applyNumberFormat="1" applyFont="1" applyFill="1" applyBorder="1" applyAlignment="1">
      <alignment horizontal="right" vertical="center" indent="1"/>
    </xf>
    <xf numFmtId="3" fontId="5" fillId="6" borderId="3" xfId="0" applyNumberFormat="1" applyFont="1" applyFill="1" applyBorder="1" applyAlignment="1">
      <alignment horizontal="right" vertical="center" indent="1"/>
    </xf>
    <xf numFmtId="164" fontId="5" fillId="6" borderId="2" xfId="0" applyNumberFormat="1" applyFont="1" applyFill="1" applyBorder="1" applyAlignment="1">
      <alignment horizontal="right" vertical="center" indent="1"/>
    </xf>
    <xf numFmtId="164" fontId="0" fillId="0" borderId="0" xfId="0" applyNumberFormat="1"/>
    <xf numFmtId="0" fontId="2" fillId="3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11" borderId="5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selection activeCell="A16" sqref="A16:B16"/>
    </sheetView>
  </sheetViews>
  <sheetFormatPr baseColWidth="10" defaultRowHeight="14.4" x14ac:dyDescent="0.3"/>
  <cols>
    <col min="1" max="1" width="7.6640625" customWidth="1"/>
    <col min="2" max="2" width="30.109375" customWidth="1"/>
    <col min="3" max="3" width="9.6640625" customWidth="1"/>
    <col min="4" max="4" width="7.88671875" customWidth="1"/>
    <col min="5" max="5" width="9.6640625" customWidth="1"/>
    <col min="6" max="6" width="7.88671875" customWidth="1"/>
    <col min="7" max="7" width="9.5546875" customWidth="1"/>
    <col min="8" max="8" width="7.88671875" customWidth="1"/>
    <col min="9" max="9" width="9.5546875" customWidth="1"/>
    <col min="10" max="10" width="7.6640625" customWidth="1"/>
    <col min="11" max="11" width="9.5546875" customWidth="1"/>
    <col min="12" max="12" width="9.88671875" customWidth="1"/>
  </cols>
  <sheetData>
    <row r="1" spans="1:12" ht="19.5" customHeight="1" x14ac:dyDescent="0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0" customFormat="1" ht="17.25" customHeight="1" x14ac:dyDescent="0.3">
      <c r="A2" s="92" t="s">
        <v>18</v>
      </c>
      <c r="B2" s="93"/>
      <c r="C2" s="96" t="s">
        <v>1</v>
      </c>
      <c r="D2" s="97"/>
      <c r="E2" s="98" t="s">
        <v>2</v>
      </c>
      <c r="F2" s="99"/>
      <c r="G2" s="99"/>
      <c r="H2" s="99"/>
      <c r="I2" s="99"/>
      <c r="J2" s="99"/>
      <c r="K2" s="99"/>
      <c r="L2" s="100"/>
    </row>
    <row r="3" spans="1:12" ht="16.5" customHeight="1" x14ac:dyDescent="0.3">
      <c r="A3" s="92"/>
      <c r="B3" s="93"/>
      <c r="C3" s="96"/>
      <c r="D3" s="97"/>
      <c r="E3" s="106" t="s">
        <v>3</v>
      </c>
      <c r="F3" s="107"/>
      <c r="G3" s="107"/>
      <c r="H3" s="108"/>
      <c r="I3" s="109" t="s">
        <v>4</v>
      </c>
      <c r="J3" s="109"/>
      <c r="K3" s="109"/>
      <c r="L3" s="110"/>
    </row>
    <row r="4" spans="1:12" ht="48.75" customHeight="1" x14ac:dyDescent="0.3">
      <c r="A4" s="92"/>
      <c r="B4" s="93"/>
      <c r="C4" s="96"/>
      <c r="D4" s="97"/>
      <c r="E4" s="111" t="s">
        <v>5</v>
      </c>
      <c r="F4" s="112"/>
      <c r="G4" s="113" t="s">
        <v>20</v>
      </c>
      <c r="H4" s="112"/>
      <c r="I4" s="114" t="s">
        <v>6</v>
      </c>
      <c r="J4" s="115"/>
      <c r="K4" s="116" t="s">
        <v>25</v>
      </c>
      <c r="L4" s="115"/>
    </row>
    <row r="5" spans="1:12" x14ac:dyDescent="0.3">
      <c r="A5" s="94"/>
      <c r="B5" s="95"/>
      <c r="C5" s="8" t="s">
        <v>0</v>
      </c>
      <c r="D5" s="78" t="s">
        <v>35</v>
      </c>
      <c r="E5" s="9" t="s">
        <v>7</v>
      </c>
      <c r="F5" s="79" t="s">
        <v>35</v>
      </c>
      <c r="G5" s="9" t="s">
        <v>0</v>
      </c>
      <c r="H5" s="79" t="s">
        <v>35</v>
      </c>
      <c r="I5" s="3" t="s">
        <v>0</v>
      </c>
      <c r="J5" s="80" t="s">
        <v>35</v>
      </c>
      <c r="K5" s="3" t="s">
        <v>0</v>
      </c>
      <c r="L5" s="80" t="s">
        <v>35</v>
      </c>
    </row>
    <row r="6" spans="1:12" ht="14.4" customHeight="1" x14ac:dyDescent="0.3">
      <c r="A6" s="6" t="s">
        <v>26</v>
      </c>
      <c r="B6" s="7"/>
      <c r="C6" s="16">
        <v>271123</v>
      </c>
      <c r="D6" s="23">
        <v>100</v>
      </c>
      <c r="E6" s="24">
        <f>SUM(E8:E9)</f>
        <v>271123</v>
      </c>
      <c r="F6" s="25">
        <v>100</v>
      </c>
      <c r="G6" s="26"/>
      <c r="H6" s="27"/>
      <c r="I6" s="28"/>
      <c r="J6" s="29"/>
      <c r="K6" s="28"/>
      <c r="L6" s="29"/>
    </row>
    <row r="7" spans="1:12" ht="14.4" customHeight="1" x14ac:dyDescent="0.25">
      <c r="A7" s="86" t="s">
        <v>21</v>
      </c>
      <c r="B7" s="87"/>
      <c r="C7" s="17"/>
      <c r="D7" s="30"/>
      <c r="E7" s="31"/>
      <c r="F7" s="32"/>
      <c r="G7" s="26"/>
      <c r="H7" s="27"/>
      <c r="I7" s="28"/>
      <c r="J7" s="29"/>
      <c r="K7" s="28"/>
      <c r="L7" s="29"/>
    </row>
    <row r="8" spans="1:12" s="2" customFormat="1" ht="14.4" customHeight="1" x14ac:dyDescent="0.25">
      <c r="A8" s="88" t="s">
        <v>16</v>
      </c>
      <c r="B8" s="89"/>
      <c r="C8" s="18">
        <v>243480</v>
      </c>
      <c r="D8" s="33">
        <f>(C8/C6) *100</f>
        <v>89.804258583742438</v>
      </c>
      <c r="E8" s="34">
        <v>243480</v>
      </c>
      <c r="F8" s="35">
        <f>(E8/E6) *100</f>
        <v>89.804258583742438</v>
      </c>
      <c r="G8" s="26"/>
      <c r="H8" s="27"/>
      <c r="I8" s="28"/>
      <c r="J8" s="29"/>
      <c r="K8" s="28"/>
      <c r="L8" s="29"/>
    </row>
    <row r="9" spans="1:12" s="2" customFormat="1" ht="14.4" customHeight="1" x14ac:dyDescent="0.25">
      <c r="A9" s="90" t="s">
        <v>17</v>
      </c>
      <c r="B9" s="91"/>
      <c r="C9" s="19">
        <v>27643</v>
      </c>
      <c r="D9" s="36">
        <f>(C9/C6) *100</f>
        <v>10.195741416257565</v>
      </c>
      <c r="E9" s="37">
        <v>27643</v>
      </c>
      <c r="F9" s="38">
        <f>(E9/E6) *100</f>
        <v>10.195741416257565</v>
      </c>
      <c r="G9" s="39"/>
      <c r="H9" s="40"/>
      <c r="I9" s="41"/>
      <c r="J9" s="42"/>
      <c r="K9" s="41"/>
      <c r="L9" s="42"/>
    </row>
    <row r="10" spans="1:12" ht="14.4" customHeight="1" x14ac:dyDescent="0.25">
      <c r="A10" s="6" t="s">
        <v>30</v>
      </c>
      <c r="B10" s="7"/>
      <c r="C10" s="16">
        <f>SUM(C12:C17,C20:C26)</f>
        <v>169334</v>
      </c>
      <c r="D10" s="23">
        <v>100</v>
      </c>
      <c r="E10" s="43"/>
      <c r="F10" s="44"/>
      <c r="G10" s="45">
        <f>SUM(G12:G17,G20:G26)</f>
        <v>109018</v>
      </c>
      <c r="H10" s="25">
        <v>100</v>
      </c>
      <c r="I10" s="46">
        <f>SUM(I12:I17,I20:I26)</f>
        <v>60316</v>
      </c>
      <c r="J10" s="47">
        <v>100</v>
      </c>
      <c r="K10" s="28"/>
      <c r="L10" s="29"/>
    </row>
    <row r="11" spans="1:12" ht="14.4" customHeight="1" x14ac:dyDescent="0.25">
      <c r="A11" s="12" t="s">
        <v>21</v>
      </c>
      <c r="B11" s="4"/>
      <c r="C11" s="17"/>
      <c r="D11" s="33"/>
      <c r="E11" s="26"/>
      <c r="F11" s="27"/>
      <c r="G11" s="48"/>
      <c r="H11" s="35"/>
      <c r="I11" s="49"/>
      <c r="J11" s="50"/>
      <c r="K11" s="28"/>
      <c r="L11" s="29"/>
    </row>
    <row r="12" spans="1:12" ht="14.4" customHeight="1" x14ac:dyDescent="0.25">
      <c r="A12" s="84" t="s">
        <v>8</v>
      </c>
      <c r="B12" s="85"/>
      <c r="C12" s="18">
        <v>72639</v>
      </c>
      <c r="D12" s="33">
        <f>(C12/C10) *100</f>
        <v>42.896878358746619</v>
      </c>
      <c r="E12" s="26"/>
      <c r="F12" s="27"/>
      <c r="G12" s="34">
        <v>54695</v>
      </c>
      <c r="H12" s="35">
        <f>(G12/G10) *100</f>
        <v>50.170614027041402</v>
      </c>
      <c r="I12" s="51">
        <v>17944</v>
      </c>
      <c r="J12" s="52">
        <f>(I12/I10) *100</f>
        <v>29.749983420651237</v>
      </c>
      <c r="K12" s="28"/>
      <c r="L12" s="29"/>
    </row>
    <row r="13" spans="1:12" ht="14.4" customHeight="1" x14ac:dyDescent="0.25">
      <c r="A13" s="84" t="s">
        <v>9</v>
      </c>
      <c r="B13" s="85"/>
      <c r="C13" s="18">
        <v>11204</v>
      </c>
      <c r="D13" s="33">
        <f>(C13/C10) *100</f>
        <v>6.6165093838213229</v>
      </c>
      <c r="E13" s="26"/>
      <c r="F13" s="27"/>
      <c r="G13" s="34">
        <v>9787</v>
      </c>
      <c r="H13" s="35">
        <f>(G13/G10) *100</f>
        <v>8.9774165734098954</v>
      </c>
      <c r="I13" s="51">
        <v>1417</v>
      </c>
      <c r="J13" s="52">
        <f>(I13/I10) *100</f>
        <v>2.3492937197426884</v>
      </c>
      <c r="K13" s="28"/>
      <c r="L13" s="29"/>
    </row>
    <row r="14" spans="1:12" ht="14.4" customHeight="1" x14ac:dyDescent="0.25">
      <c r="A14" s="88" t="s">
        <v>28</v>
      </c>
      <c r="B14" s="85"/>
      <c r="C14" s="18">
        <v>2136</v>
      </c>
      <c r="D14" s="33">
        <f>(C14/C10) *100</f>
        <v>1.2614123566442652</v>
      </c>
      <c r="E14" s="26"/>
      <c r="F14" s="27"/>
      <c r="G14" s="34">
        <v>1069</v>
      </c>
      <c r="H14" s="35">
        <f>(G14/G10) *100</f>
        <v>0.98057201563044627</v>
      </c>
      <c r="I14" s="51">
        <v>1067</v>
      </c>
      <c r="J14" s="52">
        <f>(I14/I10) *100</f>
        <v>1.769016513031368</v>
      </c>
      <c r="K14" s="28"/>
      <c r="L14" s="29"/>
    </row>
    <row r="15" spans="1:12" ht="14.4" customHeight="1" x14ac:dyDescent="0.25">
      <c r="A15" s="84" t="s">
        <v>10</v>
      </c>
      <c r="B15" s="85"/>
      <c r="C15" s="18">
        <v>4220</v>
      </c>
      <c r="D15" s="33">
        <f>(C15/C10) *100</f>
        <v>2.4921161727709733</v>
      </c>
      <c r="E15" s="26"/>
      <c r="F15" s="27"/>
      <c r="G15" s="34">
        <v>2643</v>
      </c>
      <c r="H15" s="35">
        <f>(G15/G10) *100</f>
        <v>2.4243702874754627</v>
      </c>
      <c r="I15" s="51">
        <v>1577</v>
      </c>
      <c r="J15" s="52">
        <f>(I15/I10) *100</f>
        <v>2.6145632999535779</v>
      </c>
      <c r="K15" s="28"/>
      <c r="L15" s="29"/>
    </row>
    <row r="16" spans="1:12" ht="14.4" customHeight="1" x14ac:dyDescent="0.25">
      <c r="A16" s="84" t="s">
        <v>11</v>
      </c>
      <c r="B16" s="85"/>
      <c r="C16" s="18">
        <v>5497</v>
      </c>
      <c r="D16" s="33">
        <f>(C16/C10) *100</f>
        <v>3.246247062019441</v>
      </c>
      <c r="E16" s="26"/>
      <c r="F16" s="27"/>
      <c r="G16" s="34">
        <v>1908</v>
      </c>
      <c r="H16" s="35">
        <f>(G16/G10) *100</f>
        <v>1.7501696967473261</v>
      </c>
      <c r="I16" s="51">
        <v>3589</v>
      </c>
      <c r="J16" s="52">
        <f>(I16/I10) *100</f>
        <v>5.9503282711055112</v>
      </c>
      <c r="K16" s="28"/>
      <c r="L16" s="29"/>
    </row>
    <row r="17" spans="1:12" ht="14.4" customHeight="1" x14ac:dyDescent="0.25">
      <c r="A17" s="84" t="s">
        <v>12</v>
      </c>
      <c r="B17" s="85"/>
      <c r="C17" s="18">
        <f>SUM(C18:C19)</f>
        <v>13248</v>
      </c>
      <c r="D17" s="33">
        <f>(C17/C10) *100</f>
        <v>7.8235912457037564</v>
      </c>
      <c r="E17" s="26"/>
      <c r="F17" s="27"/>
      <c r="G17" s="34">
        <f>SUM(G18:G19)</f>
        <v>5839</v>
      </c>
      <c r="H17" s="35">
        <f>(G17/G10) *100</f>
        <v>5.3559962574987612</v>
      </c>
      <c r="I17" s="51">
        <f>SUM(I18:I19)</f>
        <v>7409</v>
      </c>
      <c r="J17" s="52">
        <f>(I17/I10) *100</f>
        <v>12.283639498640493</v>
      </c>
      <c r="K17" s="28"/>
      <c r="L17" s="29"/>
    </row>
    <row r="18" spans="1:12" ht="14.4" customHeight="1" x14ac:dyDescent="0.3">
      <c r="A18" s="13" t="s">
        <v>23</v>
      </c>
      <c r="B18" s="5" t="s">
        <v>16</v>
      </c>
      <c r="C18" s="18">
        <v>4288</v>
      </c>
      <c r="D18" s="33">
        <f>(C18/C10) *100</f>
        <v>2.5322734949862404</v>
      </c>
      <c r="E18" s="26"/>
      <c r="F18" s="27"/>
      <c r="G18" s="34">
        <v>3185</v>
      </c>
      <c r="H18" s="35">
        <f>(G18/G10) *100</f>
        <v>2.9215358931552591</v>
      </c>
      <c r="I18" s="51">
        <v>1103</v>
      </c>
      <c r="J18" s="52">
        <f>(I18/I10) *100</f>
        <v>1.8287021685788183</v>
      </c>
      <c r="K18" s="28"/>
      <c r="L18" s="29"/>
    </row>
    <row r="19" spans="1:12" ht="14.4" customHeight="1" x14ac:dyDescent="0.3">
      <c r="A19" s="11"/>
      <c r="B19" s="5" t="s">
        <v>17</v>
      </c>
      <c r="C19" s="18">
        <v>8960</v>
      </c>
      <c r="D19" s="33">
        <f>(C19/C10) *100</f>
        <v>5.2913177507175169</v>
      </c>
      <c r="E19" s="26"/>
      <c r="F19" s="27"/>
      <c r="G19" s="34">
        <v>2654</v>
      </c>
      <c r="H19" s="35">
        <f>(G19/G10) *100</f>
        <v>2.434460364343503</v>
      </c>
      <c r="I19" s="51">
        <v>6306</v>
      </c>
      <c r="J19" s="52">
        <f>(I19/I10) *100</f>
        <v>10.454937330061675</v>
      </c>
      <c r="K19" s="28"/>
      <c r="L19" s="29"/>
    </row>
    <row r="20" spans="1:12" ht="14.4" customHeight="1" x14ac:dyDescent="0.3">
      <c r="A20" s="84" t="s">
        <v>13</v>
      </c>
      <c r="B20" s="85"/>
      <c r="C20" s="18">
        <v>29897</v>
      </c>
      <c r="D20" s="33">
        <f>(C20/C10) *100</f>
        <v>17.655639151026964</v>
      </c>
      <c r="E20" s="26"/>
      <c r="F20" s="27"/>
      <c r="G20" s="34">
        <v>20074</v>
      </c>
      <c r="H20" s="35">
        <f>(G20/G10) *100</f>
        <v>18.413473004457977</v>
      </c>
      <c r="I20" s="51">
        <v>9823</v>
      </c>
      <c r="J20" s="52">
        <f>(I20/I10) *100</f>
        <v>16.285894290072285</v>
      </c>
      <c r="K20" s="28"/>
      <c r="L20" s="29"/>
    </row>
    <row r="21" spans="1:12" ht="14.4" customHeight="1" x14ac:dyDescent="0.25">
      <c r="A21" s="88" t="s">
        <v>24</v>
      </c>
      <c r="B21" s="85"/>
      <c r="C21" s="18">
        <v>1299</v>
      </c>
      <c r="D21" s="33">
        <f>(C21/C10) *100</f>
        <v>0.76712296408281855</v>
      </c>
      <c r="E21" s="26"/>
      <c r="F21" s="27"/>
      <c r="G21" s="34">
        <v>1083</v>
      </c>
      <c r="H21" s="35">
        <f>(G21/G10) *100</f>
        <v>0.99341393164431557</v>
      </c>
      <c r="I21" s="51">
        <v>216</v>
      </c>
      <c r="J21" s="52">
        <f>(I21/I10) *100</f>
        <v>0.35811393328470059</v>
      </c>
      <c r="K21" s="28"/>
      <c r="L21" s="29"/>
    </row>
    <row r="22" spans="1:12" ht="14.4" customHeight="1" x14ac:dyDescent="0.25">
      <c r="A22" s="88" t="s">
        <v>19</v>
      </c>
      <c r="B22" s="85"/>
      <c r="C22" s="18">
        <v>9347</v>
      </c>
      <c r="D22" s="33">
        <f>(C22/C10) *100</f>
        <v>5.5198601580308742</v>
      </c>
      <c r="E22" s="26"/>
      <c r="F22" s="27"/>
      <c r="G22" s="34">
        <v>5761</v>
      </c>
      <c r="H22" s="35">
        <f>(G22/G10) *100</f>
        <v>5.2844484397072042</v>
      </c>
      <c r="I22" s="51">
        <v>3586</v>
      </c>
      <c r="J22" s="52">
        <f>(I22/I10) *100</f>
        <v>5.945354466476557</v>
      </c>
      <c r="K22" s="28"/>
      <c r="L22" s="29"/>
    </row>
    <row r="23" spans="1:12" ht="14.4" customHeight="1" x14ac:dyDescent="0.3">
      <c r="A23" s="84" t="s">
        <v>14</v>
      </c>
      <c r="B23" s="85"/>
      <c r="C23" s="18">
        <v>14142</v>
      </c>
      <c r="D23" s="33">
        <f>(C23/C10) *100</f>
        <v>8.3515419230632943</v>
      </c>
      <c r="E23" s="26"/>
      <c r="F23" s="27"/>
      <c r="G23" s="34">
        <v>3475</v>
      </c>
      <c r="H23" s="35">
        <f>(G23/G10) *100</f>
        <v>3.187547010585408</v>
      </c>
      <c r="I23" s="51">
        <v>10667</v>
      </c>
      <c r="J23" s="52">
        <f>(I23/I10) *100</f>
        <v>17.685191325684727</v>
      </c>
      <c r="K23" s="28"/>
      <c r="L23" s="29"/>
    </row>
    <row r="24" spans="1:12" ht="14.4" customHeight="1" x14ac:dyDescent="0.3">
      <c r="A24" s="88" t="s">
        <v>22</v>
      </c>
      <c r="B24" s="85"/>
      <c r="C24" s="18">
        <v>434</v>
      </c>
      <c r="D24" s="33">
        <f>(C24/C10) *100</f>
        <v>0.25629820355037969</v>
      </c>
      <c r="E24" s="26"/>
      <c r="F24" s="27"/>
      <c r="G24" s="34">
        <v>289</v>
      </c>
      <c r="H24" s="35">
        <f>(G24/G10) *100</f>
        <v>0.26509383771487277</v>
      </c>
      <c r="I24" s="51">
        <v>145</v>
      </c>
      <c r="J24" s="52">
        <f>(I24/I10) *100</f>
        <v>0.24040055706611843</v>
      </c>
      <c r="K24" s="28"/>
      <c r="L24" s="29"/>
    </row>
    <row r="25" spans="1:12" ht="14.4" customHeight="1" x14ac:dyDescent="0.25">
      <c r="A25" s="84" t="s">
        <v>15</v>
      </c>
      <c r="B25" s="85"/>
      <c r="C25" s="18">
        <v>2561</v>
      </c>
      <c r="D25" s="33">
        <f>(C25/C10) *100</f>
        <v>1.5123956204896831</v>
      </c>
      <c r="E25" s="26"/>
      <c r="F25" s="27"/>
      <c r="G25" s="34">
        <v>598</v>
      </c>
      <c r="H25" s="35">
        <f>(G25/G10) *100</f>
        <v>0.54853326973527305</v>
      </c>
      <c r="I25" s="51">
        <v>1963</v>
      </c>
      <c r="J25" s="52">
        <f>(I25/I10) *100</f>
        <v>3.2545261622123483</v>
      </c>
      <c r="K25" s="28"/>
      <c r="L25" s="29"/>
    </row>
    <row r="26" spans="1:12" ht="14.4" customHeight="1" x14ac:dyDescent="0.3">
      <c r="A26" s="88" t="s">
        <v>29</v>
      </c>
      <c r="B26" s="85"/>
      <c r="C26" s="18">
        <v>2710</v>
      </c>
      <c r="D26" s="33">
        <f>(C26/C10) *100</f>
        <v>1.6003874000496059</v>
      </c>
      <c r="E26" s="26"/>
      <c r="F26" s="27"/>
      <c r="G26" s="34">
        <v>1797</v>
      </c>
      <c r="H26" s="35">
        <f>(G26/G10) *100</f>
        <v>1.6483516483516485</v>
      </c>
      <c r="I26" s="51">
        <v>913</v>
      </c>
      <c r="J26" s="52">
        <f>(I26/I10) *100</f>
        <v>1.5136945420783872</v>
      </c>
      <c r="K26" s="28"/>
      <c r="L26" s="29"/>
    </row>
    <row r="27" spans="1:12" ht="25.5" customHeight="1" x14ac:dyDescent="0.3">
      <c r="A27" s="104" t="s">
        <v>31</v>
      </c>
      <c r="B27" s="105"/>
      <c r="C27" s="20">
        <v>20872</v>
      </c>
      <c r="D27" s="53">
        <v>100</v>
      </c>
      <c r="E27" s="54"/>
      <c r="F27" s="55"/>
      <c r="G27" s="56"/>
      <c r="H27" s="57"/>
      <c r="I27" s="58"/>
      <c r="J27" s="59"/>
      <c r="K27" s="60">
        <v>20872</v>
      </c>
      <c r="L27" s="61">
        <v>100</v>
      </c>
    </row>
    <row r="28" spans="1:12" ht="16.5" customHeight="1" x14ac:dyDescent="0.3">
      <c r="A28" s="102" t="s">
        <v>27</v>
      </c>
      <c r="B28" s="103"/>
      <c r="C28" s="21">
        <v>98102</v>
      </c>
      <c r="D28" s="62">
        <v>100</v>
      </c>
      <c r="E28" s="63"/>
      <c r="F28" s="64"/>
      <c r="G28" s="65">
        <v>98102</v>
      </c>
      <c r="H28" s="66">
        <v>100</v>
      </c>
      <c r="I28" s="46"/>
      <c r="J28" s="67"/>
      <c r="K28" s="68"/>
      <c r="L28" s="69"/>
    </row>
    <row r="29" spans="1:12" ht="16.5" customHeight="1" x14ac:dyDescent="0.3">
      <c r="A29" s="82" t="s">
        <v>1</v>
      </c>
      <c r="B29" s="83"/>
      <c r="C29" s="22">
        <f>SUM(C8:C9,C12:C17,C20:C28)</f>
        <v>559431</v>
      </c>
      <c r="D29" s="70">
        <v>100</v>
      </c>
      <c r="E29" s="71">
        <f>SUM(E8:E9)</f>
        <v>271123</v>
      </c>
      <c r="F29" s="72">
        <f>(E29/C29)*100</f>
        <v>48.464064379700091</v>
      </c>
      <c r="G29" s="73">
        <f>SUM(G12:G17,G20:G28)</f>
        <v>207120</v>
      </c>
      <c r="H29" s="74">
        <f>(G29/C29) *100</f>
        <v>37.023332636196422</v>
      </c>
      <c r="I29" s="75">
        <f>SUM(I12:I17,I20:I28)</f>
        <v>60316</v>
      </c>
      <c r="J29" s="76">
        <f>(I29/C29) *100</f>
        <v>10.781669231772998</v>
      </c>
      <c r="K29" s="75">
        <f>SUM(K27)</f>
        <v>20872</v>
      </c>
      <c r="L29" s="76">
        <f>(K29/C29) *100</f>
        <v>3.7309337523304933</v>
      </c>
    </row>
    <row r="30" spans="1:12" s="15" customFormat="1" ht="15.75" customHeight="1" x14ac:dyDescent="0.3">
      <c r="A30" s="101" t="s">
        <v>33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4"/>
    </row>
    <row r="31" spans="1:12" ht="13.5" customHeight="1" x14ac:dyDescent="0.3">
      <c r="A31" s="101" t="s">
        <v>34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"/>
    </row>
    <row r="33" spans="4:4" x14ac:dyDescent="0.3">
      <c r="D33" s="77"/>
    </row>
  </sheetData>
  <mergeCells count="31">
    <mergeCell ref="E3:H3"/>
    <mergeCell ref="I3:L3"/>
    <mergeCell ref="E4:F4"/>
    <mergeCell ref="G4:H4"/>
    <mergeCell ref="I4:J4"/>
    <mergeCell ref="K4:L4"/>
    <mergeCell ref="A31:K31"/>
    <mergeCell ref="A22:B22"/>
    <mergeCell ref="A25:B25"/>
    <mergeCell ref="A26:B26"/>
    <mergeCell ref="A28:B28"/>
    <mergeCell ref="A23:B23"/>
    <mergeCell ref="A27:B27"/>
    <mergeCell ref="A30:K30"/>
    <mergeCell ref="A24:B24"/>
    <mergeCell ref="A1:L1"/>
    <mergeCell ref="A29:B29"/>
    <mergeCell ref="A17:B17"/>
    <mergeCell ref="A16:B16"/>
    <mergeCell ref="A7:B7"/>
    <mergeCell ref="A15:B15"/>
    <mergeCell ref="A20:B20"/>
    <mergeCell ref="A21:B21"/>
    <mergeCell ref="A8:B8"/>
    <mergeCell ref="A9:B9"/>
    <mergeCell ref="A12:B12"/>
    <mergeCell ref="A13:B13"/>
    <mergeCell ref="A14:B14"/>
    <mergeCell ref="A2:B5"/>
    <mergeCell ref="C2:D4"/>
    <mergeCell ref="E2:L2"/>
  </mergeCells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A1.3-3 </vt:lpstr>
      <vt:lpstr>'Tabelle A1.3-3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Friedrich, Michael</cp:lastModifiedBy>
  <cp:lastPrinted>2015-01-06T08:28:09Z</cp:lastPrinted>
  <dcterms:created xsi:type="dcterms:W3CDTF">2010-10-29T12:03:34Z</dcterms:created>
  <dcterms:modified xsi:type="dcterms:W3CDTF">2015-02-13T11:41:11Z</dcterms:modified>
</cp:coreProperties>
</file>