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0" yWindow="48" windowWidth="14952" windowHeight="11556" tabRatio="868"/>
  </bookViews>
  <sheets>
    <sheet name="Tabelle A1.3-4 " sheetId="3" r:id="rId1"/>
  </sheets>
  <definedNames>
    <definedName name="_xlnm.Print_Area" localSheetId="0">'Tabelle A1.3-4 '!$A$1:$M$34</definedName>
  </definedNames>
  <calcPr calcId="145621"/>
</workbook>
</file>

<file path=xl/calcChain.xml><?xml version="1.0" encoding="utf-8"?>
<calcChain xmlns="http://schemas.openxmlformats.org/spreadsheetml/2006/main">
  <c r="C31" i="3" l="1"/>
  <c r="C30" i="3"/>
  <c r="C29" i="3"/>
  <c r="C27" i="3" s="1"/>
  <c r="C24" i="3" s="1"/>
  <c r="C26" i="3"/>
  <c r="C25" i="3"/>
  <c r="C22" i="3"/>
  <c r="C21" i="3"/>
  <c r="C20" i="3"/>
  <c r="C18" i="3" s="1"/>
  <c r="C17" i="3"/>
  <c r="C16" i="3"/>
  <c r="C13" i="3"/>
  <c r="C12" i="3"/>
  <c r="C11" i="3"/>
  <c r="C8" i="3"/>
  <c r="C7" i="3"/>
  <c r="B27" i="3"/>
  <c r="B18" i="3"/>
  <c r="B9" i="3"/>
  <c r="C15" i="3" l="1"/>
  <c r="C9" i="3"/>
  <c r="C6" i="3" s="1"/>
  <c r="M31" i="3"/>
  <c r="K31" i="3"/>
  <c r="K24" i="3" s="1"/>
  <c r="I31" i="3"/>
  <c r="G31" i="3"/>
  <c r="E31" i="3"/>
  <c r="M30" i="3"/>
  <c r="M27" i="3" s="1"/>
  <c r="K30" i="3"/>
  <c r="I30" i="3"/>
  <c r="G30" i="3"/>
  <c r="E30" i="3"/>
  <c r="E27" i="3" s="1"/>
  <c r="M29" i="3"/>
  <c r="K29" i="3"/>
  <c r="I29" i="3"/>
  <c r="I27" i="3" s="1"/>
  <c r="G29" i="3"/>
  <c r="G27" i="3" s="1"/>
  <c r="E29" i="3"/>
  <c r="L27" i="3"/>
  <c r="K27" i="3"/>
  <c r="J27" i="3"/>
  <c r="H27" i="3"/>
  <c r="F27" i="3"/>
  <c r="D27" i="3"/>
  <c r="M26" i="3"/>
  <c r="K26" i="3"/>
  <c r="I26" i="3"/>
  <c r="G26" i="3"/>
  <c r="E26" i="3"/>
  <c r="M25" i="3"/>
  <c r="K25" i="3"/>
  <c r="I25" i="3"/>
  <c r="G25" i="3"/>
  <c r="E25" i="3"/>
  <c r="M22" i="3"/>
  <c r="K22" i="3"/>
  <c r="I22" i="3"/>
  <c r="G22" i="3"/>
  <c r="E22" i="3"/>
  <c r="M21" i="3"/>
  <c r="M18" i="3" s="1"/>
  <c r="K21" i="3"/>
  <c r="I21" i="3"/>
  <c r="G21" i="3"/>
  <c r="E21" i="3"/>
  <c r="E18" i="3" s="1"/>
  <c r="M20" i="3"/>
  <c r="K20" i="3"/>
  <c r="I20" i="3"/>
  <c r="I18" i="3" s="1"/>
  <c r="G20" i="3"/>
  <c r="E20" i="3"/>
  <c r="L18" i="3"/>
  <c r="K18" i="3"/>
  <c r="K15" i="3" s="1"/>
  <c r="J18" i="3"/>
  <c r="H18" i="3"/>
  <c r="F18" i="3"/>
  <c r="D18" i="3"/>
  <c r="M17" i="3"/>
  <c r="K17" i="3"/>
  <c r="I17" i="3"/>
  <c r="G17" i="3"/>
  <c r="E17" i="3"/>
  <c r="M16" i="3"/>
  <c r="K16" i="3"/>
  <c r="I16" i="3"/>
  <c r="G16" i="3"/>
  <c r="E16" i="3"/>
  <c r="M13" i="3"/>
  <c r="K13" i="3"/>
  <c r="I13" i="3"/>
  <c r="G13" i="3"/>
  <c r="E13" i="3"/>
  <c r="M12" i="3"/>
  <c r="M9" i="3" s="1"/>
  <c r="K12" i="3"/>
  <c r="K9" i="3" s="1"/>
  <c r="K6" i="3" s="1"/>
  <c r="I12" i="3"/>
  <c r="G12" i="3"/>
  <c r="E12" i="3"/>
  <c r="E9" i="3" s="1"/>
  <c r="M11" i="3"/>
  <c r="K11" i="3"/>
  <c r="I11" i="3"/>
  <c r="I9" i="3" s="1"/>
  <c r="G11" i="3"/>
  <c r="G9" i="3" s="1"/>
  <c r="E11" i="3"/>
  <c r="L9" i="3"/>
  <c r="J9" i="3"/>
  <c r="H9" i="3"/>
  <c r="F9" i="3"/>
  <c r="D9" i="3"/>
  <c r="M8" i="3"/>
  <c r="K8" i="3"/>
  <c r="I8" i="3"/>
  <c r="G8" i="3"/>
  <c r="E8" i="3"/>
  <c r="M7" i="3"/>
  <c r="K7" i="3"/>
  <c r="I7" i="3"/>
  <c r="G7" i="3"/>
  <c r="E7" i="3"/>
  <c r="I6" i="3" l="1"/>
  <c r="I24" i="3"/>
  <c r="I15" i="3"/>
  <c r="G6" i="3"/>
  <c r="E15" i="3"/>
  <c r="M15" i="3"/>
  <c r="G18" i="3"/>
  <c r="G15" i="3" s="1"/>
  <c r="G24" i="3"/>
  <c r="E6" i="3"/>
  <c r="M6" i="3"/>
  <c r="E24" i="3"/>
  <c r="M24" i="3"/>
</calcChain>
</file>

<file path=xl/sharedStrings.xml><?xml version="1.0" encoding="utf-8"?>
<sst xmlns="http://schemas.openxmlformats.org/spreadsheetml/2006/main" count="45" uniqueCount="20">
  <si>
    <t>abs.</t>
  </si>
  <si>
    <t xml:space="preserve">abs. </t>
  </si>
  <si>
    <t>Einmündung in Berufsausbildung</t>
  </si>
  <si>
    <t>alternativer Verbleib - Vermittlungsauftrag abgeschlossen</t>
  </si>
  <si>
    <t>Bundesgebiet</t>
  </si>
  <si>
    <t>alte Länder</t>
  </si>
  <si>
    <t>neue Länder</t>
  </si>
  <si>
    <t xml:space="preserve">  davon:</t>
  </si>
  <si>
    <t xml:space="preserve">  ohne alternativen Verbleib (unversorgte Bewerber/-innen)</t>
  </si>
  <si>
    <t>Verbleib nicht bekannt - Vermittlungsauftrag abgeschlossen</t>
  </si>
  <si>
    <t xml:space="preserve">  mit alternativem Verbleib </t>
  </si>
  <si>
    <t>Berichtsjahr</t>
  </si>
  <si>
    <t>Region/Art des Verbleibs</t>
  </si>
  <si>
    <t xml:space="preserve">unvermittelte Bewerber/-innen - Vermittlungsauftrag läuft weiter </t>
  </si>
  <si>
    <r>
      <t>Tabelle A1.3-4 : Verbleib der in den Berichtsjahren 2009 bis 2014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bei den Arbeitsagenturen und Jobcentern gemeldeten Bewerber/-innen jeweils zum 30. September</t>
    </r>
  </si>
  <si>
    <r>
      <t>Bewerber insgesamt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</si>
  <si>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Jeweils Zeitraum 1. Oktober des Vorjahres bis 30. September.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</si>
  <si>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Summe der für alte und neue Länder ausgewiesenen Bewerberzahlen ist jeweils etwas geringer als die Gesamtangabe für das Bundesgebiet, was auf nicht zuordenbare Fälle zurückzuführen ist.</t>
    </r>
  </si>
  <si>
    <t>Quelle: Bundesagentur für Arbeit; Berechnungen des Bundesinstituts für Berufsbildung</t>
  </si>
  <si>
    <t xml:space="preserve">in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</si>
</sst>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#,##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;;\-"/>
    <numFmt numFmtId="177" formatCode="#,###;;\-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22"/>
      </left>
      <right/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6" fillId="0" borderId="0"/>
    <xf numFmtId="165" fontId="7" fillId="0" borderId="0"/>
    <xf numFmtId="49" fontId="7" fillId="0" borderId="0"/>
    <xf numFmtId="166" fontId="3" fillId="0" borderId="0">
      <alignment horizontal="center"/>
    </xf>
    <xf numFmtId="167" fontId="7" fillId="0" borderId="0"/>
    <xf numFmtId="168" fontId="3" fillId="0" borderId="0"/>
    <xf numFmtId="169" fontId="3" fillId="0" borderId="0"/>
    <xf numFmtId="170" fontId="3" fillId="0" borderId="0"/>
    <xf numFmtId="171" fontId="3" fillId="0" borderId="0">
      <alignment horizontal="center"/>
    </xf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44" fontId="3" fillId="0" borderId="0" applyFont="0" applyFill="0" applyBorder="0" applyAlignment="0" applyProtection="0"/>
    <xf numFmtId="0" fontId="8" fillId="0" borderId="10" applyFont="0" applyBorder="0" applyAlignment="0"/>
    <xf numFmtId="1" fontId="1" fillId="2" borderId="2">
      <alignment horizontal="right"/>
    </xf>
    <xf numFmtId="0" fontId="3" fillId="0" borderId="0"/>
    <xf numFmtId="0" fontId="9" fillId="0" borderId="0"/>
    <xf numFmtId="164" fontId="10" fillId="0" borderId="0">
      <alignment horizontal="center" vertical="center"/>
    </xf>
    <xf numFmtId="0" fontId="3" fillId="0" borderId="0"/>
  </cellStyleXfs>
  <cellXfs count="64">
    <xf numFmtId="0" fontId="0" fillId="0" borderId="0" xfId="0"/>
    <xf numFmtId="0" fontId="4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right" indent="2"/>
    </xf>
    <xf numFmtId="0" fontId="0" fillId="0" borderId="0" xfId="0" applyFill="1"/>
    <xf numFmtId="0" fontId="0" fillId="7" borderId="0" xfId="0" applyFill="1"/>
    <xf numFmtId="0" fontId="4" fillId="8" borderId="2" xfId="0" applyFont="1" applyFill="1" applyBorder="1" applyAlignment="1">
      <alignment horizontal="center"/>
    </xf>
    <xf numFmtId="3" fontId="4" fillId="8" borderId="2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2" fillId="7" borderId="1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76" fontId="2" fillId="3" borderId="0" xfId="0" applyNumberFormat="1" applyFont="1" applyFill="1" applyAlignment="1" applyProtection="1">
      <protection locked="0" hidden="1"/>
    </xf>
    <xf numFmtId="176" fontId="2" fillId="3" borderId="5" xfId="0" applyNumberFormat="1" applyFont="1" applyFill="1" applyBorder="1" applyAlignment="1" applyProtection="1">
      <alignment horizontal="right"/>
      <protection locked="0" hidden="1"/>
    </xf>
    <xf numFmtId="176" fontId="2" fillId="3" borderId="13" xfId="0" applyNumberFormat="1" applyFont="1" applyFill="1" applyBorder="1" applyAlignment="1" applyProtection="1">
      <alignment horizontal="right"/>
      <protection locked="0" hidden="1"/>
    </xf>
    <xf numFmtId="176" fontId="2" fillId="3" borderId="7" xfId="0" applyNumberFormat="1" applyFont="1" applyFill="1" applyBorder="1" applyAlignment="1" applyProtection="1">
      <alignment horizontal="right"/>
      <protection locked="0" hidden="1"/>
    </xf>
    <xf numFmtId="0" fontId="2" fillId="4" borderId="14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/>
    </xf>
    <xf numFmtId="0" fontId="14" fillId="7" borderId="12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76" fontId="2" fillId="3" borderId="4" xfId="0" applyNumberFormat="1" applyFont="1" applyFill="1" applyBorder="1" applyAlignment="1" applyProtection="1">
      <protection locked="0" hidden="1"/>
    </xf>
    <xf numFmtId="176" fontId="7" fillId="3" borderId="4" xfId="0" applyNumberFormat="1" applyFont="1" applyFill="1" applyBorder="1" applyAlignment="1" applyProtection="1">
      <protection locked="0" hidden="1"/>
    </xf>
    <xf numFmtId="176" fontId="2" fillId="3" borderId="4" xfId="0" applyNumberFormat="1" applyFont="1" applyFill="1" applyBorder="1" applyAlignment="1" applyProtection="1">
      <alignment horizontal="right"/>
      <protection locked="0" hidden="1"/>
    </xf>
    <xf numFmtId="176" fontId="2" fillId="3" borderId="0" xfId="0" applyNumberFormat="1" applyFont="1" applyFill="1" applyBorder="1" applyAlignment="1" applyProtection="1">
      <alignment horizontal="right"/>
      <protection locked="0" hidden="1"/>
    </xf>
    <xf numFmtId="176" fontId="7" fillId="3" borderId="4" xfId="0" applyNumberFormat="1" applyFont="1" applyFill="1" applyBorder="1" applyAlignment="1" applyProtection="1">
      <alignment horizontal="right"/>
      <protection locked="0" hidden="1"/>
    </xf>
    <xf numFmtId="176" fontId="2" fillId="3" borderId="15" xfId="0" applyNumberFormat="1" applyFont="1" applyFill="1" applyBorder="1" applyAlignment="1" applyProtection="1">
      <alignment horizontal="right"/>
      <protection locked="0" hidden="1"/>
    </xf>
    <xf numFmtId="3" fontId="4" fillId="3" borderId="8" xfId="0" applyNumberFormat="1" applyFont="1" applyFill="1" applyBorder="1" applyAlignment="1">
      <alignment horizontal="right" indent="2"/>
    </xf>
    <xf numFmtId="176" fontId="7" fillId="3" borderId="15" xfId="0" applyNumberFormat="1" applyFont="1" applyFill="1" applyBorder="1" applyAlignment="1" applyProtection="1">
      <alignment horizontal="right"/>
      <protection locked="0" hidden="1"/>
    </xf>
    <xf numFmtId="3" fontId="2" fillId="3" borderId="8" xfId="0" applyNumberFormat="1" applyFont="1" applyFill="1" applyBorder="1" applyAlignment="1">
      <alignment horizontal="right" indent="2"/>
    </xf>
    <xf numFmtId="176" fontId="7" fillId="3" borderId="0" xfId="0" applyNumberFormat="1" applyFont="1" applyFill="1" applyBorder="1" applyAlignment="1" applyProtection="1">
      <alignment horizontal="right"/>
      <protection locked="0" hidden="1"/>
    </xf>
    <xf numFmtId="0" fontId="4" fillId="3" borderId="8" xfId="0" applyFont="1" applyFill="1" applyBorder="1" applyAlignment="1">
      <alignment horizontal="right" indent="2"/>
    </xf>
    <xf numFmtId="0" fontId="2" fillId="3" borderId="8" xfId="0" applyFont="1" applyFill="1" applyBorder="1" applyAlignment="1">
      <alignment horizontal="right" indent="2"/>
    </xf>
    <xf numFmtId="3" fontId="2" fillId="3" borderId="8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right" indent="1"/>
    </xf>
    <xf numFmtId="164" fontId="7" fillId="3" borderId="3" xfId="0" applyNumberFormat="1" applyFont="1" applyFill="1" applyBorder="1" applyAlignment="1">
      <alignment horizontal="right" indent="1"/>
    </xf>
    <xf numFmtId="164" fontId="2" fillId="3" borderId="6" xfId="0" applyNumberFormat="1" applyFont="1" applyFill="1" applyBorder="1" applyAlignment="1">
      <alignment horizontal="right" indent="1"/>
    </xf>
    <xf numFmtId="164" fontId="4" fillId="3" borderId="3" xfId="0" applyNumberFormat="1" applyFont="1" applyFill="1" applyBorder="1" applyAlignment="1">
      <alignment horizontal="right" indent="1"/>
    </xf>
    <xf numFmtId="176" fontId="2" fillId="3" borderId="0" xfId="0" applyNumberFormat="1" applyFont="1" applyFill="1" applyBorder="1" applyAlignment="1" applyProtection="1">
      <protection locked="0" hidden="1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indent="1"/>
    </xf>
    <xf numFmtId="0" fontId="2" fillId="3" borderId="3" xfId="0" applyFont="1" applyFill="1" applyBorder="1" applyAlignment="1">
      <alignment horizontal="right" indent="1"/>
    </xf>
    <xf numFmtId="177" fontId="2" fillId="3" borderId="15" xfId="0" applyNumberFormat="1" applyFont="1" applyFill="1" applyBorder="1" applyAlignment="1" applyProtection="1">
      <alignment horizontal="right"/>
      <protection locked="0" hidden="1"/>
    </xf>
    <xf numFmtId="176" fontId="2" fillId="3" borderId="16" xfId="0" applyNumberFormat="1" applyFont="1" applyFill="1" applyBorder="1" applyAlignment="1" applyProtection="1">
      <alignment horizontal="right"/>
      <protection locked="0" hidden="1"/>
    </xf>
    <xf numFmtId="177" fontId="7" fillId="3" borderId="15" xfId="0" applyNumberFormat="1" applyFont="1" applyFill="1" applyBorder="1" applyAlignment="1" applyProtection="1">
      <alignment horizontal="right"/>
      <protection locked="0" hidden="1"/>
    </xf>
    <xf numFmtId="177" fontId="7" fillId="3" borderId="4" xfId="0" applyNumberFormat="1" applyFont="1" applyFill="1" applyBorder="1" applyAlignment="1" applyProtection="1">
      <alignment horizontal="right"/>
      <protection locked="0" hidden="1"/>
    </xf>
    <xf numFmtId="0" fontId="2" fillId="8" borderId="1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7" fillId="0" borderId="0" xfId="0" applyFont="1" applyBorder="1" applyAlignment="1">
      <alignment horizontal="left"/>
    </xf>
    <xf numFmtId="0" fontId="5" fillId="8" borderId="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5" fillId="8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10" zoomScaleNormal="110" workbookViewId="0">
      <selection sqref="A1:M1"/>
    </sheetView>
  </sheetViews>
  <sheetFormatPr baseColWidth="10" defaultRowHeight="14.4" x14ac:dyDescent="0.3"/>
  <cols>
    <col min="1" max="1" width="50.44140625" customWidth="1"/>
    <col min="2" max="2" width="7.6640625" customWidth="1"/>
    <col min="3" max="3" width="6.33203125" customWidth="1"/>
    <col min="4" max="4" width="7.6640625" customWidth="1"/>
    <col min="5" max="5" width="6.33203125" customWidth="1"/>
    <col min="6" max="6" width="7.6640625" customWidth="1"/>
    <col min="7" max="7" width="6.33203125" customWidth="1"/>
    <col min="8" max="8" width="7.6640625" customWidth="1"/>
    <col min="9" max="9" width="6.33203125" customWidth="1"/>
    <col min="10" max="10" width="7.6640625" customWidth="1"/>
    <col min="11" max="11" width="6.33203125" customWidth="1"/>
    <col min="12" max="12" width="7.6640625" customWidth="1"/>
    <col min="13" max="13" width="6.6640625" customWidth="1"/>
  </cols>
  <sheetData>
    <row r="1" spans="1:13" ht="31.5" customHeight="1" x14ac:dyDescent="0.25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50"/>
    </row>
    <row r="2" spans="1:13" ht="17.25" customHeight="1" x14ac:dyDescent="0.3">
      <c r="A2" s="54" t="s">
        <v>12</v>
      </c>
      <c r="B2" s="57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9"/>
      <c r="M2" s="60"/>
    </row>
    <row r="3" spans="1:13" ht="15.75" customHeight="1" x14ac:dyDescent="0.3">
      <c r="A3" s="55"/>
      <c r="B3" s="52">
        <v>2009</v>
      </c>
      <c r="C3" s="53"/>
      <c r="D3" s="52">
        <v>2010</v>
      </c>
      <c r="E3" s="53"/>
      <c r="F3" s="61">
        <v>2011</v>
      </c>
      <c r="G3" s="53"/>
      <c r="H3" s="52">
        <v>2012</v>
      </c>
      <c r="I3" s="53"/>
      <c r="J3" s="52">
        <v>2013</v>
      </c>
      <c r="K3" s="53"/>
      <c r="L3" s="52">
        <v>2014</v>
      </c>
      <c r="M3" s="53"/>
    </row>
    <row r="4" spans="1:13" x14ac:dyDescent="0.3">
      <c r="A4" s="56"/>
      <c r="B4" s="5" t="s">
        <v>0</v>
      </c>
      <c r="C4" s="47" t="s">
        <v>19</v>
      </c>
      <c r="D4" s="5" t="s">
        <v>0</v>
      </c>
      <c r="E4" s="47" t="s">
        <v>19</v>
      </c>
      <c r="F4" s="5" t="s">
        <v>1</v>
      </c>
      <c r="G4" s="47" t="s">
        <v>19</v>
      </c>
      <c r="H4" s="5" t="s">
        <v>0</v>
      </c>
      <c r="I4" s="47" t="s">
        <v>19</v>
      </c>
      <c r="J4" s="6" t="s">
        <v>0</v>
      </c>
      <c r="K4" s="48" t="s">
        <v>19</v>
      </c>
      <c r="L4" s="6" t="s">
        <v>0</v>
      </c>
      <c r="M4" s="48" t="s">
        <v>19</v>
      </c>
    </row>
    <row r="5" spans="1:13" s="4" customFormat="1" ht="15" customHeight="1" x14ac:dyDescent="0.25">
      <c r="A5" s="39" t="s">
        <v>4</v>
      </c>
      <c r="B5" s="19"/>
      <c r="C5" s="20"/>
      <c r="D5" s="19"/>
      <c r="E5" s="20"/>
      <c r="F5" s="19"/>
      <c r="G5" s="9"/>
      <c r="H5" s="19"/>
      <c r="I5" s="9"/>
      <c r="J5" s="33"/>
      <c r="K5" s="10"/>
      <c r="L5" s="33"/>
      <c r="M5" s="10"/>
    </row>
    <row r="6" spans="1:13" s="4" customFormat="1" ht="13.5" customHeight="1" x14ac:dyDescent="0.25">
      <c r="A6" s="7" t="s">
        <v>15</v>
      </c>
      <c r="B6" s="43">
        <v>561673</v>
      </c>
      <c r="C6" s="34">
        <f>SUM(C7:C9,C13)</f>
        <v>100</v>
      </c>
      <c r="D6" s="23">
        <v>558486</v>
      </c>
      <c r="E6" s="34">
        <f>SUM(E7:E9,E13)</f>
        <v>100</v>
      </c>
      <c r="F6" s="23">
        <v>545908</v>
      </c>
      <c r="G6" s="34">
        <f>SUM(G7:G9,G13)</f>
        <v>100</v>
      </c>
      <c r="H6" s="23">
        <v>561783</v>
      </c>
      <c r="I6" s="34">
        <f>SUM(I7:I9,I13)</f>
        <v>100.00000000000001</v>
      </c>
      <c r="J6" s="23">
        <v>561168</v>
      </c>
      <c r="K6" s="34">
        <f>SUM(K7:K9,K13)</f>
        <v>100</v>
      </c>
      <c r="L6" s="23">
        <v>559431</v>
      </c>
      <c r="M6" s="34">
        <f>SUM(M7:M9,M13)</f>
        <v>100</v>
      </c>
    </row>
    <row r="7" spans="1:13" s="4" customFormat="1" ht="14.1" customHeight="1" x14ac:dyDescent="0.3">
      <c r="A7" s="8" t="s">
        <v>2</v>
      </c>
      <c r="B7" s="43">
        <v>259505</v>
      </c>
      <c r="C7" s="34">
        <f>PRODUCT(B7*100/B6)</f>
        <v>46.202149649351135</v>
      </c>
      <c r="D7" s="23">
        <v>271588</v>
      </c>
      <c r="E7" s="34">
        <f>PRODUCT(D7*100/D6)</f>
        <v>48.629330010062922</v>
      </c>
      <c r="F7" s="24">
        <v>280157</v>
      </c>
      <c r="G7" s="34">
        <f>PRODUCT(F7*100/F6)</f>
        <v>51.319453094660638</v>
      </c>
      <c r="H7" s="24">
        <v>287049</v>
      </c>
      <c r="I7" s="34">
        <f>PRODUCT(H7*100/H6)</f>
        <v>51.096063782634936</v>
      </c>
      <c r="J7" s="24">
        <v>275342</v>
      </c>
      <c r="K7" s="34">
        <f>PRODUCT(J7*100/J6)</f>
        <v>49.065876885353404</v>
      </c>
      <c r="L7" s="23">
        <v>271123</v>
      </c>
      <c r="M7" s="34">
        <f>PRODUCT(L7*100/L6)</f>
        <v>48.464064379700091</v>
      </c>
    </row>
    <row r="8" spans="1:13" s="4" customFormat="1" ht="14.1" customHeight="1" x14ac:dyDescent="0.25">
      <c r="A8" s="8" t="s">
        <v>3</v>
      </c>
      <c r="B8" s="11">
        <v>111013</v>
      </c>
      <c r="C8" s="34">
        <f>PRODUCT(B8*100/B6)</f>
        <v>19.764702949937064</v>
      </c>
      <c r="D8" s="38">
        <v>109918</v>
      </c>
      <c r="E8" s="34">
        <f>PRODUCT(D8*100/D6)</f>
        <v>19.681424422456427</v>
      </c>
      <c r="F8" s="11">
        <v>106562</v>
      </c>
      <c r="G8" s="34">
        <f>PRODUCT(F8*100/F6)</f>
        <v>19.520138924507425</v>
      </c>
      <c r="H8" s="11">
        <v>108012</v>
      </c>
      <c r="I8" s="34">
        <f>PRODUCT(H8*100/H6)</f>
        <v>19.226640891589813</v>
      </c>
      <c r="J8" s="11">
        <v>106640</v>
      </c>
      <c r="K8" s="34">
        <f>PRODUCT(J8*100/J6)</f>
        <v>19.003221851566732</v>
      </c>
      <c r="L8" s="21">
        <v>109018</v>
      </c>
      <c r="M8" s="34">
        <f>PRODUCT(L8*100/L6)</f>
        <v>19.487300489247112</v>
      </c>
    </row>
    <row r="9" spans="1:13" s="4" customFormat="1" ht="14.1" customHeight="1" x14ac:dyDescent="0.3">
      <c r="A9" s="8" t="s">
        <v>13</v>
      </c>
      <c r="B9" s="21">
        <f>SUM(B11:B12)</f>
        <v>88540</v>
      </c>
      <c r="C9" s="34">
        <f>SUM(C11:C12)</f>
        <v>15.763620469561472</v>
      </c>
      <c r="D9" s="21">
        <f>SUM(D11:D12)</f>
        <v>80371</v>
      </c>
      <c r="E9" s="34">
        <f>SUM(E11:E12)</f>
        <v>14.390871033472639</v>
      </c>
      <c r="F9" s="11">
        <f t="shared" ref="F9:M9" si="0">SUM(F11:F12)</f>
        <v>72319</v>
      </c>
      <c r="G9" s="34">
        <f t="shared" si="0"/>
        <v>13.247470269715777</v>
      </c>
      <c r="H9" s="11">
        <f t="shared" si="0"/>
        <v>75984</v>
      </c>
      <c r="I9" s="34">
        <f t="shared" si="0"/>
        <v>13.525507179818542</v>
      </c>
      <c r="J9" s="11">
        <f t="shared" si="0"/>
        <v>83564</v>
      </c>
      <c r="K9" s="34">
        <f t="shared" si="0"/>
        <v>14.89108430986799</v>
      </c>
      <c r="L9" s="21">
        <f t="shared" si="0"/>
        <v>81188</v>
      </c>
      <c r="M9" s="34">
        <f t="shared" si="0"/>
        <v>14.512602984103491</v>
      </c>
    </row>
    <row r="10" spans="1:13" s="4" customFormat="1" ht="14.1" customHeight="1" x14ac:dyDescent="0.25">
      <c r="A10" s="18" t="s">
        <v>7</v>
      </c>
      <c r="B10" s="21"/>
      <c r="C10" s="35"/>
      <c r="D10" s="22"/>
      <c r="E10" s="35"/>
      <c r="F10" s="22"/>
      <c r="G10" s="35"/>
      <c r="H10" s="22"/>
      <c r="I10" s="35"/>
      <c r="J10" s="22"/>
      <c r="K10" s="35"/>
      <c r="L10" s="22"/>
      <c r="M10" s="35"/>
    </row>
    <row r="11" spans="1:13" ht="14.1" customHeight="1" x14ac:dyDescent="0.25">
      <c r="A11" s="16" t="s">
        <v>10</v>
      </c>
      <c r="B11" s="45">
        <v>73054</v>
      </c>
      <c r="C11" s="35">
        <f>PRODUCT(B11*100/B6)</f>
        <v>13.006500223439618</v>
      </c>
      <c r="D11" s="25">
        <v>68355</v>
      </c>
      <c r="E11" s="35">
        <f>PRODUCT(D11*100/D6)</f>
        <v>12.239339929738614</v>
      </c>
      <c r="F11" s="30">
        <v>60975</v>
      </c>
      <c r="G11" s="35">
        <f>PRODUCT(F11*100/F6)</f>
        <v>11.169464451885666</v>
      </c>
      <c r="H11" s="25">
        <v>60347</v>
      </c>
      <c r="I11" s="35">
        <f>PRODUCT(H11*100/H6)</f>
        <v>10.742048086182743</v>
      </c>
      <c r="J11" s="25">
        <v>62530</v>
      </c>
      <c r="K11" s="35">
        <f>PRODUCT(J11*100/J6)</f>
        <v>11.142830667465002</v>
      </c>
      <c r="L11" s="25">
        <v>60316</v>
      </c>
      <c r="M11" s="35">
        <f>PRODUCT(L11*100/L6)</f>
        <v>10.781669231772998</v>
      </c>
    </row>
    <row r="12" spans="1:13" ht="14.1" customHeight="1" x14ac:dyDescent="0.25">
      <c r="A12" s="17" t="s">
        <v>8</v>
      </c>
      <c r="B12" s="46">
        <v>15486</v>
      </c>
      <c r="C12" s="35">
        <f>PRODUCT(B12*100/B6)</f>
        <v>2.757120246121854</v>
      </c>
      <c r="D12" s="25">
        <v>12016</v>
      </c>
      <c r="E12" s="35">
        <f>PRODUCT(D12*100/D6)</f>
        <v>2.1515311037340239</v>
      </c>
      <c r="F12" s="25">
        <v>11344</v>
      </c>
      <c r="G12" s="35">
        <f>PRODUCT(F12*100/F6)</f>
        <v>2.0780058178301104</v>
      </c>
      <c r="H12" s="30">
        <v>15637</v>
      </c>
      <c r="I12" s="35">
        <f>PRODUCT(H12*100/H6)</f>
        <v>2.7834590936357988</v>
      </c>
      <c r="J12" s="30">
        <v>21034</v>
      </c>
      <c r="K12" s="35">
        <f>PRODUCT(J12*100/J6)</f>
        <v>3.7482536424029882</v>
      </c>
      <c r="L12" s="25">
        <v>20872</v>
      </c>
      <c r="M12" s="35">
        <f>PRODUCT(L12*100/L6)</f>
        <v>3.7309337523304928</v>
      </c>
    </row>
    <row r="13" spans="1:13" ht="14.1" customHeight="1" x14ac:dyDescent="0.25">
      <c r="A13" s="15" t="s">
        <v>9</v>
      </c>
      <c r="B13" s="44">
        <v>102615</v>
      </c>
      <c r="C13" s="36">
        <f>PRODUCT(B13*100/B6)</f>
        <v>18.269526931150331</v>
      </c>
      <c r="D13" s="14">
        <v>96609</v>
      </c>
      <c r="E13" s="36">
        <f>PRODUCT(D13*100/D6)</f>
        <v>17.298374534008016</v>
      </c>
      <c r="F13" s="12">
        <v>86870</v>
      </c>
      <c r="G13" s="36">
        <f>PRODUCT(F13*100/F6)</f>
        <v>15.912937711116159</v>
      </c>
      <c r="H13" s="12">
        <v>90738</v>
      </c>
      <c r="I13" s="36">
        <f>PRODUCT(H13*100/H6)</f>
        <v>16.151788145956711</v>
      </c>
      <c r="J13" s="12">
        <v>95622</v>
      </c>
      <c r="K13" s="36">
        <f>PRODUCT(J13*100/J6)</f>
        <v>17.039816953211872</v>
      </c>
      <c r="L13" s="14">
        <v>98102</v>
      </c>
      <c r="M13" s="36">
        <f>PRODUCT(L13*100/L6)</f>
        <v>17.53603214694931</v>
      </c>
    </row>
    <row r="14" spans="1:13" ht="15" customHeight="1" x14ac:dyDescent="0.3">
      <c r="A14" s="40" t="s">
        <v>5</v>
      </c>
      <c r="B14" s="29"/>
      <c r="C14" s="37"/>
      <c r="D14" s="27"/>
      <c r="E14" s="37"/>
      <c r="F14" s="31"/>
      <c r="G14" s="41"/>
      <c r="H14" s="27"/>
      <c r="I14" s="37"/>
      <c r="J14" s="27"/>
      <c r="K14" s="37"/>
      <c r="L14" s="31"/>
      <c r="M14" s="41"/>
    </row>
    <row r="15" spans="1:13" ht="14.1" customHeight="1" x14ac:dyDescent="0.25">
      <c r="A15" s="7" t="s">
        <v>15</v>
      </c>
      <c r="B15" s="43">
        <v>451279</v>
      </c>
      <c r="C15" s="34">
        <f>SUM(C16:C18,C22)</f>
        <v>100</v>
      </c>
      <c r="D15" s="23">
        <v>462243</v>
      </c>
      <c r="E15" s="34">
        <f>SUM(E16:E18,E22)</f>
        <v>100</v>
      </c>
      <c r="F15" s="23">
        <v>454426</v>
      </c>
      <c r="G15" s="34">
        <f>SUM(G16:G18,G22)</f>
        <v>100</v>
      </c>
      <c r="H15" s="23">
        <v>468661</v>
      </c>
      <c r="I15" s="34">
        <f>SUM(I16:I18,I22)</f>
        <v>100.00000000000001</v>
      </c>
      <c r="J15" s="23">
        <v>468759</v>
      </c>
      <c r="K15" s="34">
        <f>SUM(K16:K18,K22)</f>
        <v>100</v>
      </c>
      <c r="L15" s="23">
        <v>466202</v>
      </c>
      <c r="M15" s="34">
        <f>SUM(M16:M18,M22)</f>
        <v>100</v>
      </c>
    </row>
    <row r="16" spans="1:13" ht="14.1" customHeight="1" x14ac:dyDescent="0.3">
      <c r="A16" s="8" t="s">
        <v>2</v>
      </c>
      <c r="B16" s="43">
        <v>198450</v>
      </c>
      <c r="C16" s="34">
        <f>PRODUCT(B16*100/B15)</f>
        <v>43.975013240146339</v>
      </c>
      <c r="D16" s="26">
        <v>217588</v>
      </c>
      <c r="E16" s="34">
        <f>PRODUCT(D16*100/D15)</f>
        <v>47.072210936671837</v>
      </c>
      <c r="F16" s="24">
        <v>229222</v>
      </c>
      <c r="G16" s="34">
        <f>PRODUCT(F16*100/F15)</f>
        <v>50.44209618287686</v>
      </c>
      <c r="H16" s="24">
        <v>236413</v>
      </c>
      <c r="I16" s="34">
        <f>PRODUCT(H16*100/H15)</f>
        <v>50.444351034116345</v>
      </c>
      <c r="J16" s="24">
        <v>226764</v>
      </c>
      <c r="K16" s="34">
        <f>PRODUCT(J16*100/J15)</f>
        <v>48.375391192489104</v>
      </c>
      <c r="L16" s="23">
        <v>222156</v>
      </c>
      <c r="M16" s="34">
        <f>PRODUCT(L16*100/L15)</f>
        <v>47.65230522391581</v>
      </c>
    </row>
    <row r="17" spans="1:13" ht="14.1" customHeight="1" x14ac:dyDescent="0.25">
      <c r="A17" s="8" t="s">
        <v>3</v>
      </c>
      <c r="B17" s="11">
        <v>92347</v>
      </c>
      <c r="C17" s="34">
        <f>PRODUCT(B17*100/B15)</f>
        <v>20.463394042266536</v>
      </c>
      <c r="D17" s="11">
        <v>94152</v>
      </c>
      <c r="E17" s="34">
        <f>PRODUCT(D17*100/D15)</f>
        <v>20.368507473341943</v>
      </c>
      <c r="F17" s="11">
        <v>91268</v>
      </c>
      <c r="G17" s="34">
        <f>PRODUCT(F17*100/F15)</f>
        <v>20.084238137782609</v>
      </c>
      <c r="H17" s="11">
        <v>92800</v>
      </c>
      <c r="I17" s="34">
        <f>PRODUCT(H17*100/H15)</f>
        <v>19.801092900838771</v>
      </c>
      <c r="J17" s="11">
        <v>91803</v>
      </c>
      <c r="K17" s="34">
        <f>PRODUCT(J17*100/J15)</f>
        <v>19.584263982131542</v>
      </c>
      <c r="L17" s="21">
        <v>93646</v>
      </c>
      <c r="M17" s="34">
        <f>PRODUCT(L17*100/L15)</f>
        <v>20.087000913766992</v>
      </c>
    </row>
    <row r="18" spans="1:13" s="4" customFormat="1" ht="14.1" customHeight="1" x14ac:dyDescent="0.3">
      <c r="A18" s="8" t="s">
        <v>13</v>
      </c>
      <c r="B18" s="21">
        <f>SUM(B20:B21)</f>
        <v>77868</v>
      </c>
      <c r="C18" s="34">
        <f>SUM(C20:C21)</f>
        <v>17.254957576133613</v>
      </c>
      <c r="D18" s="11">
        <f>SUM(D20:D21)</f>
        <v>70979</v>
      </c>
      <c r="E18" s="34">
        <f>SUM(E20:E21)</f>
        <v>15.355343401630744</v>
      </c>
      <c r="F18" s="11">
        <f t="shared" ref="F18:M18" si="1">SUM(F20:F21)</f>
        <v>63922</v>
      </c>
      <c r="G18" s="34">
        <f t="shared" si="1"/>
        <v>14.06653668584104</v>
      </c>
      <c r="H18" s="11">
        <f t="shared" si="1"/>
        <v>65452</v>
      </c>
      <c r="I18" s="34">
        <f t="shared" si="1"/>
        <v>13.965744962776931</v>
      </c>
      <c r="J18" s="11">
        <f t="shared" si="1"/>
        <v>73637</v>
      </c>
      <c r="K18" s="34">
        <f t="shared" si="1"/>
        <v>15.708925055305606</v>
      </c>
      <c r="L18" s="21">
        <f t="shared" si="1"/>
        <v>71560</v>
      </c>
      <c r="M18" s="34">
        <f t="shared" si="1"/>
        <v>15.349569499916345</v>
      </c>
    </row>
    <row r="19" spans="1:13" ht="14.1" customHeight="1" x14ac:dyDescent="0.25">
      <c r="A19" s="18" t="s">
        <v>7</v>
      </c>
      <c r="B19" s="21"/>
      <c r="C19" s="34"/>
      <c r="D19" s="21"/>
      <c r="E19" s="34"/>
      <c r="F19" s="21"/>
      <c r="G19" s="34"/>
      <c r="H19" s="21"/>
      <c r="I19" s="34"/>
      <c r="J19" s="21"/>
      <c r="K19" s="34"/>
      <c r="L19" s="21"/>
      <c r="M19" s="34"/>
    </row>
    <row r="20" spans="1:13" ht="14.1" customHeight="1" x14ac:dyDescent="0.25">
      <c r="A20" s="16" t="s">
        <v>10</v>
      </c>
      <c r="B20" s="45">
        <v>66728</v>
      </c>
      <c r="C20" s="35">
        <f>PRODUCT(B20*100/B15)</f>
        <v>14.786418158168228</v>
      </c>
      <c r="D20" s="25">
        <v>62634</v>
      </c>
      <c r="E20" s="35">
        <f>PRODUCT(D20*100/D15)</f>
        <v>13.550015900727539</v>
      </c>
      <c r="F20" s="25">
        <v>55622</v>
      </c>
      <c r="G20" s="35">
        <f>PRODUCT(F20*100/F15)</f>
        <v>12.240056686897317</v>
      </c>
      <c r="H20" s="25">
        <v>54868</v>
      </c>
      <c r="I20" s="35">
        <f>PRODUCT(H20*100/H15)</f>
        <v>11.707396177620923</v>
      </c>
      <c r="J20" s="25">
        <v>57336</v>
      </c>
      <c r="K20" s="35">
        <f>PRODUCT(J20*100/J15)</f>
        <v>12.231445156253001</v>
      </c>
      <c r="L20" s="25">
        <v>54986</v>
      </c>
      <c r="M20" s="35">
        <f>PRODUCT(L20*100/L15)</f>
        <v>11.794458196232535</v>
      </c>
    </row>
    <row r="21" spans="1:13" ht="14.1" customHeight="1" x14ac:dyDescent="0.25">
      <c r="A21" s="17" t="s">
        <v>8</v>
      </c>
      <c r="B21" s="46">
        <v>11140</v>
      </c>
      <c r="C21" s="35">
        <f>PRODUCT(B21*100/B15)</f>
        <v>2.468539417965383</v>
      </c>
      <c r="D21" s="28">
        <v>8345</v>
      </c>
      <c r="E21" s="35">
        <f>PRODUCT(D21*100/D15)</f>
        <v>1.8053275009032046</v>
      </c>
      <c r="F21" s="30">
        <v>8300</v>
      </c>
      <c r="G21" s="35">
        <f>PRODUCT(F21*100/F15)</f>
        <v>1.8264799989437224</v>
      </c>
      <c r="H21" s="30">
        <v>10584</v>
      </c>
      <c r="I21" s="35">
        <f>PRODUCT(H21*100/H15)</f>
        <v>2.2583487851560085</v>
      </c>
      <c r="J21" s="30">
        <v>16301</v>
      </c>
      <c r="K21" s="35">
        <f>PRODUCT(J21*100/J15)</f>
        <v>3.477479899052605</v>
      </c>
      <c r="L21" s="25">
        <v>16574</v>
      </c>
      <c r="M21" s="35">
        <f>PRODUCT(L21*100/L15)</f>
        <v>3.5551113036838107</v>
      </c>
    </row>
    <row r="22" spans="1:13" ht="14.1" customHeight="1" x14ac:dyDescent="0.25">
      <c r="A22" s="15" t="s">
        <v>9</v>
      </c>
      <c r="B22" s="44">
        <v>82614</v>
      </c>
      <c r="C22" s="36">
        <f>PRODUCT(B22*100/B15)</f>
        <v>18.306635141453512</v>
      </c>
      <c r="D22" s="13">
        <v>79524</v>
      </c>
      <c r="E22" s="36">
        <f>PRODUCT(D22*100/D15)</f>
        <v>17.203938188355476</v>
      </c>
      <c r="F22" s="12">
        <v>70014</v>
      </c>
      <c r="G22" s="36">
        <f>PRODUCT(F22*100/F15)</f>
        <v>15.407128993499491</v>
      </c>
      <c r="H22" s="12">
        <v>73996</v>
      </c>
      <c r="I22" s="36">
        <f>PRODUCT(H22*100/H15)</f>
        <v>15.788811102267951</v>
      </c>
      <c r="J22" s="12">
        <v>76555</v>
      </c>
      <c r="K22" s="36">
        <f>PRODUCT(J22*100/J15)</f>
        <v>16.331419770073747</v>
      </c>
      <c r="L22" s="14">
        <v>78840</v>
      </c>
      <c r="M22" s="36">
        <f>PRODUCT(L22*100/L15)</f>
        <v>16.911124362400848</v>
      </c>
    </row>
    <row r="23" spans="1:13" ht="15" customHeight="1" x14ac:dyDescent="0.3">
      <c r="A23" s="40" t="s">
        <v>6</v>
      </c>
      <c r="B23" s="29"/>
      <c r="C23" s="34"/>
      <c r="D23" s="29"/>
      <c r="E23" s="34"/>
      <c r="F23" s="32"/>
      <c r="G23" s="42"/>
      <c r="H23" s="29"/>
      <c r="I23" s="34"/>
      <c r="J23" s="29"/>
      <c r="K23" s="34"/>
      <c r="L23" s="32"/>
      <c r="M23" s="42"/>
    </row>
    <row r="24" spans="1:13" ht="14.1" customHeight="1" x14ac:dyDescent="0.25">
      <c r="A24" s="7" t="s">
        <v>15</v>
      </c>
      <c r="B24" s="43">
        <v>110235</v>
      </c>
      <c r="C24" s="34">
        <f>SUM(C25:C27,C31)</f>
        <v>100</v>
      </c>
      <c r="D24" s="23">
        <v>96072</v>
      </c>
      <c r="E24" s="34">
        <f>SUM(E25:E27,E31)</f>
        <v>100</v>
      </c>
      <c r="F24" s="23">
        <v>91311</v>
      </c>
      <c r="G24" s="34">
        <f>SUM(G25:G27,G31)</f>
        <v>100</v>
      </c>
      <c r="H24" s="23">
        <v>92914</v>
      </c>
      <c r="I24" s="34">
        <f>SUM(I25:I27,I31)</f>
        <v>100</v>
      </c>
      <c r="J24" s="23">
        <v>91098</v>
      </c>
      <c r="K24" s="34">
        <f>SUM(K25:K27,K31)</f>
        <v>100</v>
      </c>
      <c r="L24" s="23">
        <v>90164</v>
      </c>
      <c r="M24" s="34">
        <f>SUM(M25:M27,M31)</f>
        <v>100</v>
      </c>
    </row>
    <row r="25" spans="1:13" ht="14.1" customHeight="1" x14ac:dyDescent="0.3">
      <c r="A25" s="8" t="s">
        <v>2</v>
      </c>
      <c r="B25" s="43">
        <v>60996</v>
      </c>
      <c r="C25" s="34">
        <f>PRODUCT(B25*100/B24)</f>
        <v>55.332698326302896</v>
      </c>
      <c r="D25" s="23">
        <v>53928</v>
      </c>
      <c r="E25" s="34">
        <f>PRODUCT(D25*100/D24)</f>
        <v>56.132900324756434</v>
      </c>
      <c r="F25" s="24">
        <v>50857</v>
      </c>
      <c r="G25" s="34">
        <f>PRODUCT(F25*100/F24)</f>
        <v>55.696465924149337</v>
      </c>
      <c r="H25" s="24">
        <v>50546</v>
      </c>
      <c r="I25" s="34">
        <f>PRODUCT(H25*100/H24)</f>
        <v>54.400843791032571</v>
      </c>
      <c r="J25" s="24">
        <v>48094</v>
      </c>
      <c r="K25" s="34">
        <f>PRODUCT(J25*100/J24)</f>
        <v>52.793694702408395</v>
      </c>
      <c r="L25" s="23">
        <v>47742</v>
      </c>
      <c r="M25" s="34">
        <f>PRODUCT(L25*100/L24)</f>
        <v>52.950179672596605</v>
      </c>
    </row>
    <row r="26" spans="1:13" ht="14.1" customHeight="1" x14ac:dyDescent="0.25">
      <c r="A26" s="8" t="s">
        <v>3</v>
      </c>
      <c r="B26" s="11">
        <v>18627</v>
      </c>
      <c r="C26" s="34">
        <f>PRODUCT(B26*100/B24)</f>
        <v>16.897537079874812</v>
      </c>
      <c r="D26" s="11">
        <v>15729</v>
      </c>
      <c r="E26" s="34">
        <f>PRODUCT(D26*100/D24)</f>
        <v>16.372095928053959</v>
      </c>
      <c r="F26" s="11">
        <v>15255</v>
      </c>
      <c r="G26" s="34">
        <f>PRODUCT(F26*100/F24)</f>
        <v>16.706639944804021</v>
      </c>
      <c r="H26" s="11">
        <v>15160</v>
      </c>
      <c r="I26" s="34">
        <f>PRODUCT(H26*100/H24)</f>
        <v>16.31616333383559</v>
      </c>
      <c r="J26" s="11">
        <v>14721</v>
      </c>
      <c r="K26" s="34">
        <f>PRODUCT(J26*100/J24)</f>
        <v>16.159520516366989</v>
      </c>
      <c r="L26" s="21">
        <v>15139</v>
      </c>
      <c r="M26" s="34">
        <f>PRODUCT(L26*100/L24)</f>
        <v>16.790515061443593</v>
      </c>
    </row>
    <row r="27" spans="1:13" s="4" customFormat="1" ht="14.1" customHeight="1" x14ac:dyDescent="0.3">
      <c r="A27" s="8" t="s">
        <v>13</v>
      </c>
      <c r="B27" s="21">
        <f>SUM(B29:B30)</f>
        <v>10656</v>
      </c>
      <c r="C27" s="34">
        <f>SUM(C29:C30)</f>
        <v>9.666621309021636</v>
      </c>
      <c r="D27" s="11">
        <f>SUM(D29:D30)</f>
        <v>9374</v>
      </c>
      <c r="E27" s="34">
        <f>SUM(E29:E30)</f>
        <v>9.7572653842951116</v>
      </c>
      <c r="F27" s="11">
        <f t="shared" ref="F27:M27" si="2">SUM(F29:F30)</f>
        <v>8380</v>
      </c>
      <c r="G27" s="34">
        <f t="shared" si="2"/>
        <v>9.1774265970145983</v>
      </c>
      <c r="H27" s="11">
        <f t="shared" si="2"/>
        <v>10510</v>
      </c>
      <c r="I27" s="34">
        <f t="shared" si="2"/>
        <v>11.311535398325333</v>
      </c>
      <c r="J27" s="11">
        <f t="shared" si="2"/>
        <v>9633</v>
      </c>
      <c r="K27" s="34">
        <f t="shared" si="2"/>
        <v>10.574326549430284</v>
      </c>
      <c r="L27" s="21">
        <f t="shared" si="2"/>
        <v>9345</v>
      </c>
      <c r="M27" s="34">
        <f t="shared" si="2"/>
        <v>10.364447007674904</v>
      </c>
    </row>
    <row r="28" spans="1:13" ht="14.1" customHeight="1" x14ac:dyDescent="0.25">
      <c r="A28" s="18" t="s">
        <v>7</v>
      </c>
      <c r="B28" s="21"/>
      <c r="C28" s="35"/>
      <c r="D28" s="22"/>
      <c r="E28" s="35"/>
      <c r="F28" s="22"/>
      <c r="G28" s="35"/>
      <c r="H28" s="22"/>
      <c r="I28" s="35"/>
      <c r="J28" s="22"/>
      <c r="K28" s="35"/>
      <c r="L28" s="22"/>
      <c r="M28" s="35"/>
    </row>
    <row r="29" spans="1:13" ht="14.1" customHeight="1" x14ac:dyDescent="0.3">
      <c r="A29" s="16" t="s">
        <v>10</v>
      </c>
      <c r="B29" s="46">
        <v>6313</v>
      </c>
      <c r="C29" s="35">
        <f>PRODUCT(B29*100/B24)</f>
        <v>5.7268562616228964</v>
      </c>
      <c r="D29" s="25">
        <v>5704</v>
      </c>
      <c r="E29" s="35">
        <f>PRODUCT(D29*100/D24)</f>
        <v>5.9372137563494043</v>
      </c>
      <c r="F29" s="25">
        <v>5340</v>
      </c>
      <c r="G29" s="35">
        <f>PRODUCT(F29*100/F24)</f>
        <v>5.8481453494102569</v>
      </c>
      <c r="H29" s="25">
        <v>5459</v>
      </c>
      <c r="I29" s="35">
        <f>PRODUCT(H29*100/H24)</f>
        <v>5.8753255698818263</v>
      </c>
      <c r="J29" s="25">
        <v>5112</v>
      </c>
      <c r="K29" s="35">
        <f>PRODUCT(J29*100/J24)</f>
        <v>5.6115392214977273</v>
      </c>
      <c r="L29" s="25">
        <v>5257</v>
      </c>
      <c r="M29" s="35">
        <f>PRODUCT(L29*100/L24)</f>
        <v>5.8304866687369685</v>
      </c>
    </row>
    <row r="30" spans="1:13" ht="14.1" customHeight="1" x14ac:dyDescent="0.3">
      <c r="A30" s="17" t="s">
        <v>8</v>
      </c>
      <c r="B30" s="46">
        <v>4343</v>
      </c>
      <c r="C30" s="35">
        <f>PRODUCT(B30*100/B24)</f>
        <v>3.9397650473987391</v>
      </c>
      <c r="D30" s="28">
        <v>3670</v>
      </c>
      <c r="E30" s="35">
        <f>PRODUCT(D30*100/D24)</f>
        <v>3.8200516279457073</v>
      </c>
      <c r="F30" s="30">
        <v>3040</v>
      </c>
      <c r="G30" s="35">
        <f>PRODUCT(F30*100/F24)</f>
        <v>3.3292812476043414</v>
      </c>
      <c r="H30" s="30">
        <v>5051</v>
      </c>
      <c r="I30" s="35">
        <f>PRODUCT(H30*100/H24)</f>
        <v>5.4362098284435065</v>
      </c>
      <c r="J30" s="30">
        <v>4521</v>
      </c>
      <c r="K30" s="35">
        <f>PRODUCT(J30*100/J24)</f>
        <v>4.9627873279325563</v>
      </c>
      <c r="L30" s="25">
        <v>4088</v>
      </c>
      <c r="M30" s="35">
        <f>PRODUCT(L30*100/L24)</f>
        <v>4.533960338937935</v>
      </c>
    </row>
    <row r="31" spans="1:13" ht="14.1" customHeight="1" x14ac:dyDescent="0.3">
      <c r="A31" s="15" t="s">
        <v>9</v>
      </c>
      <c r="B31" s="14">
        <v>19956</v>
      </c>
      <c r="C31" s="36">
        <f>PRODUCT(B31*100/B24)</f>
        <v>18.103143284800652</v>
      </c>
      <c r="D31" s="14">
        <v>17041</v>
      </c>
      <c r="E31" s="36">
        <f>PRODUCT(D31*100/D24)</f>
        <v>17.737738362894497</v>
      </c>
      <c r="F31" s="12">
        <v>16819</v>
      </c>
      <c r="G31" s="36">
        <f>PRODUCT(F31*100/F24)</f>
        <v>18.419467534032044</v>
      </c>
      <c r="H31" s="12">
        <v>16698</v>
      </c>
      <c r="I31" s="36">
        <f>PRODUCT(H31*100/H24)</f>
        <v>17.97145747680651</v>
      </c>
      <c r="J31" s="12">
        <v>18650</v>
      </c>
      <c r="K31" s="36">
        <f>PRODUCT(J31*100/J24)</f>
        <v>20.472458231794331</v>
      </c>
      <c r="L31" s="14">
        <v>17938</v>
      </c>
      <c r="M31" s="36">
        <f>PRODUCT(L31*100/L24)</f>
        <v>19.894858258284902</v>
      </c>
    </row>
    <row r="32" spans="1:13" s="3" customFormat="1" ht="13.5" customHeight="1" x14ac:dyDescent="0.3">
      <c r="A32" s="51" t="s">
        <v>16</v>
      </c>
      <c r="B32" s="51"/>
      <c r="C32" s="51"/>
      <c r="D32" s="51"/>
      <c r="E32" s="51"/>
      <c r="F32" s="51"/>
      <c r="G32" s="51"/>
      <c r="H32" s="51"/>
      <c r="I32" s="51"/>
      <c r="J32" s="51"/>
      <c r="K32" s="2"/>
    </row>
    <row r="33" spans="1:13" ht="12" customHeight="1" x14ac:dyDescent="0.3">
      <c r="A33" s="62" t="s">
        <v>17</v>
      </c>
      <c r="B33" s="62"/>
      <c r="C33" s="62"/>
      <c r="D33" s="62"/>
      <c r="E33" s="62"/>
      <c r="F33" s="62"/>
      <c r="G33" s="63"/>
      <c r="H33" s="63"/>
      <c r="I33" s="63"/>
      <c r="J33" s="63"/>
      <c r="K33" s="63"/>
      <c r="L33" s="63"/>
      <c r="M33" s="63"/>
    </row>
    <row r="34" spans="1:13" ht="12.75" customHeight="1" x14ac:dyDescent="0.3">
      <c r="A34" s="51" t="s">
        <v>18</v>
      </c>
      <c r="B34" s="51"/>
      <c r="C34" s="51"/>
      <c r="D34" s="51"/>
      <c r="E34" s="51"/>
      <c r="F34" s="51"/>
      <c r="G34" s="51"/>
      <c r="H34" s="51"/>
      <c r="I34" s="51"/>
      <c r="J34" s="51"/>
      <c r="K34" s="1"/>
    </row>
  </sheetData>
  <mergeCells count="12">
    <mergeCell ref="A1:M1"/>
    <mergeCell ref="A34:J34"/>
    <mergeCell ref="A32:J32"/>
    <mergeCell ref="B3:C3"/>
    <mergeCell ref="A2:A4"/>
    <mergeCell ref="B2:M2"/>
    <mergeCell ref="D3:E3"/>
    <mergeCell ref="F3:G3"/>
    <mergeCell ref="H3:I3"/>
    <mergeCell ref="J3:K3"/>
    <mergeCell ref="L3:M3"/>
    <mergeCell ref="A33:M33"/>
  </mergeCells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A1.3-4 </vt:lpstr>
      <vt:lpstr>'Tabelle A1.3-4 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Friedrich, Michael</cp:lastModifiedBy>
  <cp:lastPrinted>2015-01-06T08:29:03Z</cp:lastPrinted>
  <dcterms:created xsi:type="dcterms:W3CDTF">2010-10-29T12:03:34Z</dcterms:created>
  <dcterms:modified xsi:type="dcterms:W3CDTF">2015-02-13T11:41:29Z</dcterms:modified>
</cp:coreProperties>
</file>