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76" yWindow="156" windowWidth="16788" windowHeight="11148" tabRatio="868"/>
  </bookViews>
  <sheets>
    <sheet name="Tabelle A1.3-7 " sheetId="9" r:id="rId1"/>
  </sheets>
  <calcPr calcId="145621"/>
</workbook>
</file>

<file path=xl/calcChain.xml><?xml version="1.0" encoding="utf-8"?>
<calcChain xmlns="http://schemas.openxmlformats.org/spreadsheetml/2006/main">
  <c r="J18" i="9" l="1"/>
  <c r="H18" i="9"/>
  <c r="F18" i="9"/>
  <c r="D18" i="9"/>
  <c r="B18" i="9"/>
  <c r="F15" i="9" l="1"/>
  <c r="F14" i="9"/>
  <c r="F13" i="9"/>
  <c r="F12" i="9"/>
  <c r="F11" i="9"/>
  <c r="F10" i="9"/>
  <c r="F8" i="9"/>
  <c r="F7" i="9"/>
  <c r="J26" i="9"/>
  <c r="H26" i="9"/>
  <c r="D26" i="9"/>
  <c r="B26" i="9"/>
  <c r="F26" i="9" l="1"/>
  <c r="K17" i="9"/>
  <c r="G17" i="9"/>
  <c r="K18" i="9"/>
  <c r="K22" i="9"/>
  <c r="K23" i="9"/>
  <c r="K24" i="9"/>
  <c r="K25" i="9"/>
  <c r="I17" i="9"/>
  <c r="I18" i="9"/>
  <c r="I22" i="9"/>
  <c r="I23" i="9"/>
  <c r="I24" i="9"/>
  <c r="I25" i="9"/>
  <c r="G18" i="9"/>
  <c r="G22" i="9"/>
  <c r="G23" i="9"/>
  <c r="G24" i="9"/>
  <c r="G25" i="9"/>
  <c r="E17" i="9"/>
  <c r="E18" i="9"/>
  <c r="E22" i="9"/>
  <c r="E23" i="9"/>
  <c r="E24" i="9"/>
  <c r="E25" i="9"/>
  <c r="C17" i="9"/>
  <c r="C18" i="9"/>
  <c r="C22" i="9"/>
  <c r="C23" i="9"/>
  <c r="C24" i="9"/>
  <c r="C25" i="9"/>
  <c r="K21" i="9"/>
  <c r="I21" i="9"/>
  <c r="G21" i="9"/>
  <c r="E21" i="9"/>
  <c r="C21" i="9"/>
  <c r="K20" i="9"/>
  <c r="I20" i="9"/>
  <c r="G20" i="9"/>
  <c r="E20" i="9"/>
  <c r="C20" i="9"/>
  <c r="K15" i="9"/>
  <c r="I15" i="9"/>
  <c r="G15" i="9"/>
  <c r="E15" i="9"/>
  <c r="C15" i="9"/>
  <c r="K14" i="9"/>
  <c r="I14" i="9"/>
  <c r="G14" i="9"/>
  <c r="E14" i="9"/>
  <c r="C14" i="9"/>
  <c r="K13" i="9"/>
  <c r="I13" i="9"/>
  <c r="G13" i="9"/>
  <c r="E13" i="9"/>
  <c r="C13" i="9"/>
  <c r="K12" i="9"/>
  <c r="I12" i="9"/>
  <c r="G12" i="9"/>
  <c r="E12" i="9"/>
  <c r="C12" i="9"/>
  <c r="K11" i="9"/>
  <c r="I11" i="9"/>
  <c r="G11" i="9"/>
  <c r="E11" i="9"/>
  <c r="C11" i="9"/>
  <c r="K10" i="9"/>
  <c r="I10" i="9"/>
  <c r="G10" i="9"/>
  <c r="E10" i="9"/>
  <c r="C10" i="9"/>
  <c r="K8" i="9"/>
  <c r="I8" i="9"/>
  <c r="G8" i="9"/>
  <c r="E8" i="9"/>
  <c r="C8" i="9"/>
  <c r="K7" i="9"/>
  <c r="I7" i="9"/>
  <c r="G7" i="9"/>
  <c r="E7" i="9"/>
  <c r="C7" i="9"/>
  <c r="G26" i="9" l="1"/>
  <c r="K26" i="9"/>
  <c r="I26" i="9"/>
  <c r="E26" i="9"/>
  <c r="C26" i="9"/>
</calcChain>
</file>

<file path=xl/sharedStrings.xml><?xml version="1.0" encoding="utf-8"?>
<sst xmlns="http://schemas.openxmlformats.org/spreadsheetml/2006/main" count="43" uniqueCount="34">
  <si>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</si>
  <si>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</si>
  <si>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</si>
  <si>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</si>
  <si>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</si>
  <si>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</si>
  <si>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</si>
  <si>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</si>
  <si>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</si>
  <si>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</si>
  <si>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</si>
  <si>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</si>
  <si>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</si>
  <si>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</si>
  <si>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</si>
  <si>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</si>
  <si>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</si>
  <si>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</si>
  <si>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</si>
  <si>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</si>
  <si>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</si>
  <si>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</si>
  <si>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</si>
  <si>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</si>
  <si>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</si>
  <si>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</si>
  <si>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</si>
  <si>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</si>
  <si>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</si>
  <si>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</si>
  <si>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A1.3-7: Geschlecht, Schulabschluss und Verbleib der im Berichtsjahr 2014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Bundesgebiet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</si>
  <si>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</si>
  <si>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</si>
  <si>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2014 war für insgesamt 3.408 Bewerber/-innen keine Angabe zum Schulabgangsjahr vorhanden.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</si>
</sst>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0">
    <xf numFmtId="0" fontId="0" fillId="0" borderId="0" xfId="0"/>
    <xf numFmtId="0" fontId="3" fillId="0" borderId="0" xfId="0" applyFont="1"/>
    <xf numFmtId="0" fontId="0" fillId="0" borderId="0" xfId="0" applyBorder="1"/>
    <xf numFmtId="0" fontId="0" fillId="0" borderId="0" xfId="0" applyAlignment="1"/>
    <xf numFmtId="0" fontId="8" fillId="0" borderId="0" xfId="19"/>
    <xf numFmtId="0" fontId="2" fillId="0" borderId="0" xfId="0" applyFont="1"/>
    <xf numFmtId="3" fontId="4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5" borderId="3" xfId="0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6" borderId="9" xfId="0" applyNumberFormat="1" applyFont="1" applyFill="1" applyBorder="1" applyAlignment="1">
      <alignment vertical="center"/>
    </xf>
    <xf numFmtId="177" fontId="2" fillId="6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6" borderId="9" xfId="0" applyNumberFormat="1" applyFont="1" applyFill="1" applyBorder="1" applyAlignment="1">
      <alignment horizontal="right" vertical="center" indent="1"/>
    </xf>
    <xf numFmtId="164" fontId="2" fillId="6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6" borderId="12" xfId="0" applyNumberFormat="1" applyFont="1" applyFill="1" applyBorder="1" applyAlignment="1">
      <alignment horizontal="right" vertical="center" indent="1"/>
    </xf>
    <xf numFmtId="164" fontId="2" fillId="6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6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6" borderId="5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2" fillId="6" borderId="9" xfId="0" applyFont="1" applyFill="1" applyBorder="1" applyAlignment="1">
      <alignment vertical="center"/>
    </xf>
    <xf numFmtId="0" fontId="4" fillId="5" borderId="2" xfId="0" applyFont="1" applyFill="1" applyBorder="1" applyAlignment="1">
      <alignment vertical="center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7" borderId="11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77" fontId="6" fillId="0" borderId="0" xfId="0" applyNumberFormat="1" applyFont="1"/>
    <xf numFmtId="0" fontId="6" fillId="0" borderId="0" xfId="0" applyFont="1"/>
    <xf numFmtId="0" fontId="3" fillId="0" borderId="0" xfId="19" applyFont="1"/>
    <xf numFmtId="3" fontId="8" fillId="0" borderId="0" xfId="19" applyNumberFormat="1"/>
    <xf numFmtId="165" fontId="4" fillId="0" borderId="0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6" fillId="6" borderId="3" xfId="0" applyFont="1" applyFill="1" applyBorder="1" applyAlignment="1">
      <alignment vertical="center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6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4" fillId="8" borderId="10" xfId="0" applyNumberFormat="1" applyFont="1" applyFill="1" applyBorder="1" applyAlignment="1">
      <alignment horizontal="right" vertical="center" indent="1"/>
    </xf>
    <xf numFmtId="3" fontId="4" fillId="2" borderId="10" xfId="0" applyNumberFormat="1" applyFont="1" applyFill="1" applyBorder="1" applyAlignment="1">
      <alignment horizontal="right" vertical="center" indent="1"/>
    </xf>
    <xf numFmtId="3" fontId="2" fillId="9" borderId="4" xfId="0" applyNumberFormat="1" applyFont="1" applyFill="1" applyBorder="1" applyAlignment="1">
      <alignment horizontal="center" vertical="center" wrapText="1"/>
    </xf>
    <xf numFmtId="0" fontId="2" fillId="9" borderId="6" xfId="0" applyFont="1" applyFill="1" applyBorder="1" applyAlignment="1">
      <alignment horizontal="center" vertical="center"/>
    </xf>
    <xf numFmtId="165" fontId="4" fillId="6" borderId="11" xfId="0" applyNumberFormat="1" applyFont="1" applyFill="1" applyBorder="1" applyAlignment="1">
      <alignment horizontal="right" vertical="center" indent="1"/>
    </xf>
    <xf numFmtId="3" fontId="2" fillId="10" borderId="0" xfId="0" applyNumberFormat="1" applyFont="1" applyFill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0" xfId="0" applyNumberFormat="1" applyFont="1" applyFill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0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10" xfId="0" applyNumberFormat="1" applyFont="1" applyFill="1" applyBorder="1" applyAlignment="1">
      <alignment horizontal="right" vertical="center" indent="1"/>
    </xf>
    <xf numFmtId="165" fontId="4" fillId="10" borderId="11" xfId="0" applyNumberFormat="1" applyFont="1" applyFill="1" applyBorder="1" applyAlignment="1">
      <alignment horizontal="right" vertical="center" indent="1"/>
    </xf>
    <xf numFmtId="3" fontId="2" fillId="11" borderId="9" xfId="0" applyNumberFormat="1" applyFont="1" applyFill="1" applyBorder="1" applyAlignment="1">
      <alignment vertical="center"/>
    </xf>
    <xf numFmtId="177" fontId="2" fillId="11" borderId="8" xfId="0" applyNumberFormat="1" applyFont="1" applyFill="1" applyBorder="1" applyAlignment="1">
      <alignment vertical="center"/>
    </xf>
    <xf numFmtId="3" fontId="2" fillId="11" borderId="9" xfId="0" applyNumberFormat="1" applyFont="1" applyFill="1" applyBorder="1" applyAlignment="1">
      <alignment horizontal="right" vertical="center" indent="1"/>
    </xf>
    <xf numFmtId="164" fontId="2" fillId="11" borderId="8" xfId="0" applyNumberFormat="1" applyFont="1" applyFill="1" applyBorder="1" applyAlignment="1">
      <alignment horizontal="right" vertical="center" indent="1"/>
    </xf>
    <xf numFmtId="3" fontId="2" fillId="11" borderId="12" xfId="0" applyNumberFormat="1" applyFont="1" applyFill="1" applyBorder="1" applyAlignment="1">
      <alignment horizontal="right" vertical="center" indent="1"/>
    </xf>
    <xf numFmtId="164" fontId="2" fillId="11" borderId="11" xfId="0" applyNumberFormat="1" applyFont="1" applyFill="1" applyBorder="1" applyAlignment="1">
      <alignment horizontal="right" vertical="center" indent="1"/>
    </xf>
    <xf numFmtId="3" fontId="6" fillId="11" borderId="9" xfId="0" applyNumberFormat="1" applyFont="1" applyFill="1" applyBorder="1" applyAlignment="1">
      <alignment horizontal="right" vertical="center" indent="1"/>
    </xf>
    <xf numFmtId="164" fontId="6" fillId="11" borderId="8" xfId="0" applyNumberFormat="1" applyFont="1" applyFill="1" applyBorder="1" applyAlignment="1">
      <alignment horizontal="right" vertical="center" indent="1"/>
    </xf>
    <xf numFmtId="3" fontId="4" fillId="11" borderId="10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5" fontId="4" fillId="2" borderId="11" xfId="0" applyNumberFormat="1" applyFont="1" applyFill="1" applyBorder="1" applyAlignment="1">
      <alignment horizontal="right" vertical="center" indent="1"/>
    </xf>
    <xf numFmtId="165" fontId="4" fillId="11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3" fontId="6" fillId="6" borderId="9" xfId="0" applyNumberFormat="1" applyFont="1" applyFill="1" applyBorder="1" applyAlignment="1">
      <alignment horizontal="right" vertical="center" indent="1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3" fontId="6" fillId="10" borderId="0" xfId="0" applyNumberFormat="1" applyFont="1" applyFill="1" applyAlignment="1">
      <alignment horizontal="right" vertical="center" indent="1"/>
    </xf>
    <xf numFmtId="0" fontId="6" fillId="0" borderId="16" xfId="0" applyFont="1" applyFill="1" applyBorder="1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4" fillId="5" borderId="13" xfId="0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0" fillId="5" borderId="7" xfId="0" applyFill="1" applyBorder="1"/>
    <xf numFmtId="0" fontId="0" fillId="5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9" borderId="13" xfId="0" applyFont="1" applyFill="1" applyBorder="1" applyAlignment="1">
      <alignment horizontal="center" vertical="center" wrapText="1"/>
    </xf>
    <xf numFmtId="0" fontId="2" fillId="9" borderId="14" xfId="0" applyFont="1" applyFill="1" applyBorder="1" applyAlignment="1">
      <alignment horizontal="center" vertical="center"/>
    </xf>
    <xf numFmtId="0" fontId="2" fillId="9" borderId="12" xfId="0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 vertical="center"/>
    </xf>
    <xf numFmtId="0" fontId="4" fillId="9" borderId="4" xfId="0" applyFont="1" applyFill="1" applyBorder="1" applyAlignment="1">
      <alignment vertical="center"/>
    </xf>
    <xf numFmtId="0" fontId="2" fillId="9" borderId="7" xfId="0" applyFont="1" applyFill="1" applyBorder="1" applyAlignment="1">
      <alignment vertical="center"/>
    </xf>
    <xf numFmtId="0" fontId="2" fillId="9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zoomScaleNormal="100" workbookViewId="0">
      <selection sqref="A1:K1"/>
    </sheetView>
  </sheetViews>
  <sheetFormatPr baseColWidth="10" defaultColWidth="11.44140625" defaultRowHeight="13.2" x14ac:dyDescent="0.25"/>
  <cols>
    <col min="1" max="1" width="29.33203125" style="4" customWidth="1"/>
    <col min="2" max="2" width="10.6640625" style="4" customWidth="1"/>
    <col min="3" max="3" width="8.6640625" style="4" customWidth="1"/>
    <col min="4" max="4" width="10.6640625" style="4" customWidth="1"/>
    <col min="5" max="5" width="8.6640625" style="4" customWidth="1"/>
    <col min="6" max="6" width="10.6640625" style="4" customWidth="1"/>
    <col min="7" max="7" width="8.6640625" style="4" customWidth="1"/>
    <col min="8" max="8" width="10.6640625" style="4" customWidth="1"/>
    <col min="9" max="9" width="8.6640625" style="4" customWidth="1"/>
    <col min="10" max="10" width="10.6640625" style="4" customWidth="1"/>
    <col min="11" max="11" width="8.6640625" style="4" customWidth="1"/>
    <col min="12" max="12" width="15.44140625" style="4" customWidth="1"/>
    <col min="13" max="16384" width="11.44140625" style="4"/>
  </cols>
  <sheetData>
    <row r="1" spans="1:14" customFormat="1" ht="33" customHeight="1" x14ac:dyDescent="0.25">
      <c r="A1" s="92" t="s">
        <v>30</v>
      </c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4" customFormat="1" ht="15" customHeight="1" x14ac:dyDescent="0.3">
      <c r="A2" s="93" t="s">
        <v>28</v>
      </c>
      <c r="B2" s="96" t="s">
        <v>1</v>
      </c>
      <c r="C2" s="97"/>
      <c r="D2" s="102" t="s">
        <v>31</v>
      </c>
      <c r="E2" s="103"/>
      <c r="F2" s="103"/>
      <c r="G2" s="103"/>
      <c r="H2" s="103"/>
      <c r="I2" s="103"/>
      <c r="J2" s="103"/>
      <c r="K2" s="104"/>
      <c r="L2" s="7"/>
      <c r="M2" s="7"/>
      <c r="N2" s="3"/>
    </row>
    <row r="3" spans="1:14" customFormat="1" ht="15" customHeight="1" x14ac:dyDescent="0.3">
      <c r="A3" s="94"/>
      <c r="B3" s="98"/>
      <c r="C3" s="99"/>
      <c r="D3" s="105" t="s">
        <v>27</v>
      </c>
      <c r="E3" s="106"/>
      <c r="F3" s="109" t="s">
        <v>26</v>
      </c>
      <c r="G3" s="110"/>
      <c r="H3" s="113" t="s">
        <v>11</v>
      </c>
      <c r="I3" s="114"/>
      <c r="J3" s="114"/>
      <c r="K3" s="115"/>
    </row>
    <row r="4" spans="1:14" customFormat="1" ht="39.75" customHeight="1" x14ac:dyDescent="0.3">
      <c r="A4" s="94"/>
      <c r="B4" s="100"/>
      <c r="C4" s="101"/>
      <c r="D4" s="107"/>
      <c r="E4" s="108"/>
      <c r="F4" s="111"/>
      <c r="G4" s="112"/>
      <c r="H4" s="116" t="s">
        <v>25</v>
      </c>
      <c r="I4" s="117"/>
      <c r="J4" s="118" t="s">
        <v>24</v>
      </c>
      <c r="K4" s="119"/>
    </row>
    <row r="5" spans="1:14" s="14" customFormat="1" ht="15" customHeight="1" x14ac:dyDescent="0.3">
      <c r="A5" s="95"/>
      <c r="B5" s="86" t="s">
        <v>15</v>
      </c>
      <c r="C5" s="87" t="s">
        <v>0</v>
      </c>
      <c r="D5" s="8" t="s">
        <v>15</v>
      </c>
      <c r="E5" s="9" t="s">
        <v>0</v>
      </c>
      <c r="F5" s="59" t="s">
        <v>15</v>
      </c>
      <c r="G5" s="60" t="s">
        <v>0</v>
      </c>
      <c r="H5" s="10" t="s">
        <v>15</v>
      </c>
      <c r="I5" s="11" t="s">
        <v>0</v>
      </c>
      <c r="J5" s="12" t="s">
        <v>15</v>
      </c>
      <c r="K5" s="13" t="s">
        <v>0</v>
      </c>
    </row>
    <row r="6" spans="1:14" s="14" customFormat="1" ht="15" customHeight="1" x14ac:dyDescent="0.25">
      <c r="A6" s="15" t="s">
        <v>2</v>
      </c>
      <c r="B6" s="16"/>
      <c r="C6" s="17"/>
      <c r="D6" s="18"/>
      <c r="E6" s="19"/>
      <c r="F6" s="62"/>
      <c r="G6" s="63"/>
      <c r="H6" s="20"/>
      <c r="I6" s="21"/>
      <c r="J6" s="72"/>
      <c r="K6" s="73"/>
    </row>
    <row r="7" spans="1:14" s="14" customFormat="1" ht="15" customHeight="1" x14ac:dyDescent="0.3">
      <c r="A7" s="22" t="s">
        <v>3</v>
      </c>
      <c r="B7" s="23">
        <v>316628</v>
      </c>
      <c r="C7" s="24">
        <f>PRODUCT(B7*100/B26)</f>
        <v>56.598222122120511</v>
      </c>
      <c r="D7" s="25">
        <v>182959</v>
      </c>
      <c r="E7" s="26">
        <f>PRODUCT(D7*100/D26)</f>
        <v>57.040108494021915</v>
      </c>
      <c r="F7" s="64">
        <f>SUM(H7,J7)</f>
        <v>131728</v>
      </c>
      <c r="G7" s="65">
        <f>PRODUCT(F7*100/F26)</f>
        <v>55.990614958260366</v>
      </c>
      <c r="H7" s="27">
        <v>52719</v>
      </c>
      <c r="I7" s="28">
        <f>PRODUCT(H7*100/H26)</f>
        <v>55.301003870724109</v>
      </c>
      <c r="J7" s="74">
        <v>79009</v>
      </c>
      <c r="K7" s="75">
        <f>PRODUCT(J7*100/J26)</f>
        <v>56.460407183232455</v>
      </c>
    </row>
    <row r="8" spans="1:14" s="14" customFormat="1" ht="15" customHeight="1" x14ac:dyDescent="0.25">
      <c r="A8" s="29" t="s">
        <v>4</v>
      </c>
      <c r="B8" s="30">
        <v>242803</v>
      </c>
      <c r="C8" s="31">
        <f>PRODUCT(B8*100/B26)</f>
        <v>43.401777877879489</v>
      </c>
      <c r="D8" s="32">
        <v>137796</v>
      </c>
      <c r="E8" s="33">
        <f>PRODUCT(D8*100/D26)</f>
        <v>42.959891505978085</v>
      </c>
      <c r="F8" s="66">
        <f>SUM(H8,J8)</f>
        <v>103540</v>
      </c>
      <c r="G8" s="67">
        <f>PRODUCT(F8*100/F26)</f>
        <v>44.009385041739634</v>
      </c>
      <c r="H8" s="34">
        <v>42612</v>
      </c>
      <c r="I8" s="35">
        <f>PRODUCT(H8*100/H26)</f>
        <v>44.698996129275891</v>
      </c>
      <c r="J8" s="76">
        <v>60928</v>
      </c>
      <c r="K8" s="77">
        <f>PRODUCT(J8*100/J26)</f>
        <v>43.539592816767545</v>
      </c>
    </row>
    <row r="9" spans="1:14" s="14" customFormat="1" ht="15" customHeight="1" x14ac:dyDescent="0.25">
      <c r="A9" s="15" t="s">
        <v>5</v>
      </c>
      <c r="B9" s="23"/>
      <c r="C9" s="24"/>
      <c r="D9" s="25"/>
      <c r="E9" s="26"/>
      <c r="F9" s="64"/>
      <c r="G9" s="65"/>
      <c r="H9" s="27"/>
      <c r="I9" s="28"/>
      <c r="J9" s="74"/>
      <c r="K9" s="75"/>
    </row>
    <row r="10" spans="1:14" s="14" customFormat="1" ht="15" customHeight="1" x14ac:dyDescent="0.25">
      <c r="A10" s="36" t="s">
        <v>6</v>
      </c>
      <c r="B10" s="23">
        <v>8576</v>
      </c>
      <c r="C10" s="24">
        <f>PRODUCT(B10*100/B26)</f>
        <v>1.5329861949016055</v>
      </c>
      <c r="D10" s="25">
        <v>2112</v>
      </c>
      <c r="E10" s="26">
        <f>PRODUCT(D10*100/D26)</f>
        <v>0.65844647784134314</v>
      </c>
      <c r="F10" s="64">
        <f t="shared" ref="F10:F15" si="0">SUM(H10,J10)</f>
        <v>6012</v>
      </c>
      <c r="G10" s="65">
        <f>PRODUCT(F10*100/F26)</f>
        <v>2.5553836475848821</v>
      </c>
      <c r="H10" s="27">
        <v>2096</v>
      </c>
      <c r="I10" s="28">
        <f>PRODUCT(H10*100/H26)</f>
        <v>2.1986552118408493</v>
      </c>
      <c r="J10" s="74">
        <v>3916</v>
      </c>
      <c r="K10" s="75">
        <f>PRODUCT(J10*100/J26)</f>
        <v>2.7984021381050046</v>
      </c>
      <c r="L10" s="37"/>
      <c r="M10" s="38"/>
    </row>
    <row r="11" spans="1:14" s="14" customFormat="1" ht="15" customHeight="1" x14ac:dyDescent="0.25">
      <c r="A11" s="36" t="s">
        <v>7</v>
      </c>
      <c r="B11" s="23">
        <v>154313</v>
      </c>
      <c r="C11" s="24">
        <f>PRODUCT(B11*100/B26)</f>
        <v>27.583920090234542</v>
      </c>
      <c r="D11" s="25">
        <v>68418</v>
      </c>
      <c r="E11" s="26">
        <f>PRODUCT(D11*100/D26)</f>
        <v>21.330298826206917</v>
      </c>
      <c r="F11" s="64">
        <f t="shared" si="0"/>
        <v>85109</v>
      </c>
      <c r="G11" s="65">
        <f>PRODUCT(F11*100/F26)</f>
        <v>36.175340462791368</v>
      </c>
      <c r="H11" s="27">
        <v>25998</v>
      </c>
      <c r="I11" s="28">
        <f>PRODUCT(H11*100/H26)</f>
        <v>27.271296849922901</v>
      </c>
      <c r="J11" s="74">
        <v>59111</v>
      </c>
      <c r="K11" s="75">
        <f>PRODUCT(J11*100/J26)</f>
        <v>42.241151375261722</v>
      </c>
      <c r="L11" s="37"/>
      <c r="M11" s="38"/>
    </row>
    <row r="12" spans="1:14" s="14" customFormat="1" ht="15" customHeight="1" x14ac:dyDescent="0.25">
      <c r="A12" s="36" t="s">
        <v>8</v>
      </c>
      <c r="B12" s="23">
        <v>236566</v>
      </c>
      <c r="C12" s="24">
        <f>PRODUCT(B12*100/B26)</f>
        <v>42.286895077319635</v>
      </c>
      <c r="D12" s="25">
        <v>152789</v>
      </c>
      <c r="E12" s="26">
        <f>PRODUCT(D12*100/D26)</f>
        <v>47.634175616903867</v>
      </c>
      <c r="F12" s="64">
        <f t="shared" si="0"/>
        <v>83369</v>
      </c>
      <c r="G12" s="65">
        <f>PRODUCT(F12*100/F26)</f>
        <v>35.435758369178977</v>
      </c>
      <c r="H12" s="27">
        <v>32797</v>
      </c>
      <c r="I12" s="28">
        <f>PRODUCT(H12*100/H26)</f>
        <v>34.403289591003976</v>
      </c>
      <c r="J12" s="74">
        <v>50572</v>
      </c>
      <c r="K12" s="75">
        <f>PRODUCT(J12*100/J26)</f>
        <v>36.139119746743177</v>
      </c>
      <c r="L12" s="37"/>
      <c r="M12" s="38"/>
    </row>
    <row r="13" spans="1:14" s="14" customFormat="1" ht="15" customHeight="1" x14ac:dyDescent="0.25">
      <c r="A13" s="36" t="s">
        <v>9</v>
      </c>
      <c r="B13" s="23">
        <v>72364</v>
      </c>
      <c r="C13" s="24">
        <f>PRODUCT(B13*100/B26)</f>
        <v>12.935286031700066</v>
      </c>
      <c r="D13" s="25">
        <v>51179</v>
      </c>
      <c r="E13" s="26">
        <f>PRODUCT(D13*100/D26)</f>
        <v>15.955791803713115</v>
      </c>
      <c r="F13" s="64">
        <f t="shared" si="0"/>
        <v>21125</v>
      </c>
      <c r="G13" s="65">
        <f>PRODUCT(F13*100/F26)</f>
        <v>8.9791216825067579</v>
      </c>
      <c r="H13" s="27">
        <v>12069</v>
      </c>
      <c r="I13" s="28">
        <f>PRODUCT(H13*100/H26)</f>
        <v>12.660100072379393</v>
      </c>
      <c r="J13" s="74">
        <v>9056</v>
      </c>
      <c r="K13" s="75">
        <f>PRODUCT(J13*100/J26)</f>
        <v>6.4714835961897137</v>
      </c>
      <c r="L13" s="37"/>
      <c r="M13" s="38"/>
    </row>
    <row r="14" spans="1:14" s="14" customFormat="1" ht="15" customHeight="1" x14ac:dyDescent="0.25">
      <c r="A14" s="36" t="s">
        <v>10</v>
      </c>
      <c r="B14" s="23">
        <v>67317</v>
      </c>
      <c r="C14" s="24">
        <f>PRODUCT(B14*100/B26)</f>
        <v>12.033119365927165</v>
      </c>
      <c r="D14" s="25">
        <v>46202</v>
      </c>
      <c r="E14" s="26">
        <f>PRODUCT(D14*100/D26)</f>
        <v>14.404140231640971</v>
      </c>
      <c r="F14" s="64">
        <f t="shared" si="0"/>
        <v>21037</v>
      </c>
      <c r="G14" s="65">
        <f>PRODUCT(F14*100/F26)</f>
        <v>8.9417175306459011</v>
      </c>
      <c r="H14" s="27">
        <v>13104</v>
      </c>
      <c r="I14" s="28">
        <f>PRODUCT(H14*100/H26)</f>
        <v>13.745790980898134</v>
      </c>
      <c r="J14" s="74">
        <v>7933</v>
      </c>
      <c r="K14" s="75">
        <f>PRODUCT(J14*100/J26)</f>
        <v>5.6689796122540859</v>
      </c>
      <c r="L14" s="37"/>
      <c r="M14" s="38"/>
    </row>
    <row r="15" spans="1:14" s="14" customFormat="1" ht="15" customHeight="1" x14ac:dyDescent="0.25">
      <c r="A15" s="39" t="s">
        <v>13</v>
      </c>
      <c r="B15" s="30">
        <v>20295</v>
      </c>
      <c r="C15" s="31">
        <f>PRODUCT(B15*100/B26)</f>
        <v>3.6277932399169872</v>
      </c>
      <c r="D15" s="32">
        <v>55</v>
      </c>
      <c r="E15" s="33">
        <f>PRODUCT(D15*100/D26)</f>
        <v>1.7147043693784975E-2</v>
      </c>
      <c r="F15" s="66">
        <f t="shared" si="0"/>
        <v>18616</v>
      </c>
      <c r="G15" s="67">
        <f>PRODUCT(F15*100/F26)</f>
        <v>7.9126783072921096</v>
      </c>
      <c r="H15" s="34">
        <v>9267</v>
      </c>
      <c r="I15" s="35">
        <f>PRODUCT(H15*100/H26)</f>
        <v>9.7208672939547469</v>
      </c>
      <c r="J15" s="76">
        <v>9349</v>
      </c>
      <c r="K15" s="77">
        <f>PRODUCT(J15*100/J26)</f>
        <v>6.6808635314462936</v>
      </c>
      <c r="L15" s="37"/>
      <c r="M15" s="38"/>
    </row>
    <row r="16" spans="1:14" s="14" customFormat="1" ht="15" customHeight="1" x14ac:dyDescent="0.25">
      <c r="A16" s="15" t="s">
        <v>14</v>
      </c>
      <c r="B16" s="23"/>
      <c r="C16" s="24"/>
      <c r="D16" s="25"/>
      <c r="E16" s="26"/>
      <c r="F16" s="68"/>
      <c r="G16" s="65"/>
      <c r="H16" s="27"/>
      <c r="I16" s="28"/>
      <c r="J16" s="74"/>
      <c r="K16" s="75"/>
      <c r="L16" s="37"/>
    </row>
    <row r="17" spans="1:13" s="14" customFormat="1" ht="15" customHeight="1" x14ac:dyDescent="0.25">
      <c r="A17" s="36" t="s">
        <v>23</v>
      </c>
      <c r="B17" s="23">
        <v>95696</v>
      </c>
      <c r="C17" s="24">
        <f>PRODUCT(B17*100/B26)</f>
        <v>17.105952297959892</v>
      </c>
      <c r="D17" s="25">
        <v>90676</v>
      </c>
      <c r="E17" s="26">
        <f>PRODUCT(D17*100/D26)</f>
        <v>28.269551526866302</v>
      </c>
      <c r="F17" s="64">
        <v>4876</v>
      </c>
      <c r="G17" s="65">
        <f>PRODUCT(F17*100/F26)</f>
        <v>2.0725300508356428</v>
      </c>
      <c r="H17" s="27">
        <v>3000</v>
      </c>
      <c r="I17" s="28">
        <f>PRODUCT(H17*100/H26)</f>
        <v>3.146930169619536</v>
      </c>
      <c r="J17" s="74">
        <v>1876</v>
      </c>
      <c r="K17" s="75">
        <f>PRODUCT(J17*100/J26)</f>
        <v>1.3406032714721625</v>
      </c>
      <c r="L17" s="37"/>
    </row>
    <row r="18" spans="1:13" s="14" customFormat="1" ht="15" customHeight="1" x14ac:dyDescent="0.25">
      <c r="A18" s="36" t="s">
        <v>22</v>
      </c>
      <c r="B18" s="23">
        <f>SUM(B20:B21)</f>
        <v>284371</v>
      </c>
      <c r="C18" s="24">
        <f>PRODUCT(B18*100/B26)</f>
        <v>50.83218484495854</v>
      </c>
      <c r="D18" s="25">
        <f>SUM(D20:D21)</f>
        <v>164057</v>
      </c>
      <c r="E18" s="26">
        <f>PRODUCT(D18*100/D26)</f>
        <v>51.147137223114214</v>
      </c>
      <c r="F18" s="64">
        <f>SUM(F20:F21)</f>
        <v>119310</v>
      </c>
      <c r="G18" s="65">
        <f>PRODUCT(F18*100/F26)</f>
        <v>50.712379074077219</v>
      </c>
      <c r="H18" s="27">
        <f>SUM(H20:H21)</f>
        <v>57939</v>
      </c>
      <c r="I18" s="28">
        <f>PRODUCT(H18*100/H26)</f>
        <v>60.776662365862101</v>
      </c>
      <c r="J18" s="74">
        <f>SUM(J20:J21)</f>
        <v>61371</v>
      </c>
      <c r="K18" s="75">
        <f>PRODUCT(J18*100/J26)</f>
        <v>43.856163845158896</v>
      </c>
      <c r="L18" s="37"/>
    </row>
    <row r="19" spans="1:13" s="14" customFormat="1" ht="12" customHeight="1" x14ac:dyDescent="0.25">
      <c r="A19" s="40" t="s">
        <v>21</v>
      </c>
      <c r="B19" s="23"/>
      <c r="C19" s="24"/>
      <c r="D19" s="25"/>
      <c r="E19" s="26"/>
      <c r="F19" s="64"/>
      <c r="G19" s="65"/>
      <c r="H19" s="27"/>
      <c r="I19" s="28"/>
      <c r="J19" s="74"/>
      <c r="K19" s="75"/>
      <c r="L19" s="37"/>
    </row>
    <row r="20" spans="1:13" s="14" customFormat="1" ht="15" customHeight="1" x14ac:dyDescent="0.3">
      <c r="A20" s="53" t="s">
        <v>20</v>
      </c>
      <c r="B20" s="84">
        <v>247768</v>
      </c>
      <c r="C20" s="54">
        <f>PRODUCT(B20*100/B26)</f>
        <v>44.289286793188076</v>
      </c>
      <c r="D20" s="85">
        <v>157518</v>
      </c>
      <c r="E20" s="55">
        <f>PRODUCT(D20*100/D26)</f>
        <v>49.108509610138576</v>
      </c>
      <c r="F20" s="88">
        <v>89408</v>
      </c>
      <c r="G20" s="69">
        <f>PRODUCT(F20*100/F26)</f>
        <v>38.002618290630259</v>
      </c>
      <c r="H20" s="81">
        <v>47626</v>
      </c>
      <c r="I20" s="56">
        <f>PRODUCT(H20*100/H26)</f>
        <v>49.958565419433342</v>
      </c>
      <c r="J20" s="78">
        <v>41782</v>
      </c>
      <c r="K20" s="79">
        <f>PRODUCT(J20*100/J26)</f>
        <v>29.857721689045785</v>
      </c>
      <c r="L20" s="37"/>
    </row>
    <row r="21" spans="1:13" s="14" customFormat="1" ht="15" customHeight="1" x14ac:dyDescent="0.3">
      <c r="A21" s="53" t="s">
        <v>19</v>
      </c>
      <c r="B21" s="84">
        <v>36603</v>
      </c>
      <c r="C21" s="54">
        <f>PRODUCT(B21*100/B26)</f>
        <v>6.54289805177046</v>
      </c>
      <c r="D21" s="85">
        <v>6539</v>
      </c>
      <c r="E21" s="55">
        <f>PRODUCT(D21*100/D26)</f>
        <v>2.0386276129756356</v>
      </c>
      <c r="F21" s="88">
        <v>29902</v>
      </c>
      <c r="G21" s="69">
        <f>PRODUCT(F21*100/F26)</f>
        <v>12.709760783446963</v>
      </c>
      <c r="H21" s="81">
        <v>10313</v>
      </c>
      <c r="I21" s="56">
        <f>PRODUCT(H21*100/H26)</f>
        <v>10.818096946428758</v>
      </c>
      <c r="J21" s="78">
        <v>19589</v>
      </c>
      <c r="K21" s="79">
        <f>PRODUCT(J21*100/J26)</f>
        <v>13.998442156113107</v>
      </c>
      <c r="L21" s="37"/>
    </row>
    <row r="22" spans="1:13" s="14" customFormat="1" ht="15" customHeight="1" x14ac:dyDescent="0.3">
      <c r="A22" s="36" t="s">
        <v>12</v>
      </c>
      <c r="B22" s="23">
        <v>29897</v>
      </c>
      <c r="C22" s="24">
        <f>PRODUCT(B22*100/B26)</f>
        <v>5.3441800686769234</v>
      </c>
      <c r="D22" s="25">
        <v>5572</v>
      </c>
      <c r="E22" s="26">
        <f>PRODUCT(D22*100/D26)</f>
        <v>1.7371514083958162</v>
      </c>
      <c r="F22" s="64">
        <v>23901</v>
      </c>
      <c r="G22" s="65">
        <f>PRODUCT(F22*100/F26)</f>
        <v>10.159052654844688</v>
      </c>
      <c r="H22" s="27">
        <v>5609</v>
      </c>
      <c r="I22" s="28">
        <f>PRODUCT(H22*100/H26)</f>
        <v>5.8837104404653262</v>
      </c>
      <c r="J22" s="74">
        <v>18292</v>
      </c>
      <c r="K22" s="75">
        <f>PRODUCT(J22*100/J26)</f>
        <v>13.07159650414115</v>
      </c>
      <c r="L22" s="37"/>
    </row>
    <row r="23" spans="1:13" s="14" customFormat="1" ht="15" customHeight="1" x14ac:dyDescent="0.3">
      <c r="A23" s="36" t="s">
        <v>18</v>
      </c>
      <c r="B23" s="23">
        <v>10646</v>
      </c>
      <c r="C23" s="24">
        <f>PRODUCT(B23*100/B26)</f>
        <v>1.9030050175982383</v>
      </c>
      <c r="D23" s="25">
        <v>7677</v>
      </c>
      <c r="E23" s="26">
        <f>PRODUCT(D23*100/D26)</f>
        <v>2.3934155352215867</v>
      </c>
      <c r="F23" s="64">
        <v>2961</v>
      </c>
      <c r="G23" s="65">
        <f>PRODUCT(F23*100/F26)</f>
        <v>1.2585647006817757</v>
      </c>
      <c r="H23" s="27">
        <v>1959</v>
      </c>
      <c r="I23" s="28">
        <f>PRODUCT(H23*100/H26)</f>
        <v>2.0549454007615573</v>
      </c>
      <c r="J23" s="74">
        <v>1002</v>
      </c>
      <c r="K23" s="75">
        <f>PRODUCT(J23*100/J26)</f>
        <v>0.71603650214024883</v>
      </c>
      <c r="L23" s="37"/>
    </row>
    <row r="24" spans="1:13" s="14" customFormat="1" ht="15" customHeight="1" x14ac:dyDescent="0.3">
      <c r="A24" s="41" t="s">
        <v>17</v>
      </c>
      <c r="B24" s="23">
        <v>19847</v>
      </c>
      <c r="C24" s="24">
        <f>PRODUCT(B24*100/B26)</f>
        <v>3.5477118715266047</v>
      </c>
      <c r="D24" s="25">
        <v>11787</v>
      </c>
      <c r="E24" s="26">
        <f>PRODUCT(D24*100/D26)</f>
        <v>3.6747673457935184</v>
      </c>
      <c r="F24" s="64">
        <v>7966</v>
      </c>
      <c r="G24" s="65">
        <f>PRODUCT(F24*100/F26)</f>
        <v>3.3859258377679922</v>
      </c>
      <c r="H24" s="27">
        <v>3254</v>
      </c>
      <c r="I24" s="28">
        <f>PRODUCT(H24*100/H26)</f>
        <v>3.4133702573139901</v>
      </c>
      <c r="J24" s="74">
        <v>4712</v>
      </c>
      <c r="K24" s="75">
        <f>PRODUCT(J24*100/J26)</f>
        <v>3.3672295390068387</v>
      </c>
      <c r="L24" s="37"/>
    </row>
    <row r="25" spans="1:13" s="14" customFormat="1" ht="15" customHeight="1" x14ac:dyDescent="0.25">
      <c r="A25" s="36" t="s">
        <v>16</v>
      </c>
      <c r="B25" s="30">
        <v>118974</v>
      </c>
      <c r="C25" s="31">
        <f>PRODUCT(B25*100/B26)</f>
        <v>21.266965899279803</v>
      </c>
      <c r="D25" s="32">
        <v>40986</v>
      </c>
      <c r="E25" s="33">
        <f>PRODUCT(D25*100/D26)</f>
        <v>12.777976960608564</v>
      </c>
      <c r="F25" s="66">
        <v>76254</v>
      </c>
      <c r="G25" s="67">
        <f>PRODUCT(F25*100/F26)</f>
        <v>32.411547681792676</v>
      </c>
      <c r="H25" s="34">
        <v>23570</v>
      </c>
      <c r="I25" s="35">
        <f>PRODUCT(H25*100/H26)</f>
        <v>24.724381365977489</v>
      </c>
      <c r="J25" s="76">
        <v>52684</v>
      </c>
      <c r="K25" s="75">
        <f>PRODUCT(J25*100/J26)</f>
        <v>37.64837033808071</v>
      </c>
      <c r="L25" s="37"/>
    </row>
    <row r="26" spans="1:13" s="46" customFormat="1" ht="21" customHeight="1" x14ac:dyDescent="0.25">
      <c r="A26" s="42" t="s">
        <v>1</v>
      </c>
      <c r="B26" s="43">
        <f>SUM(B7:B8)</f>
        <v>559431</v>
      </c>
      <c r="C26" s="44">
        <f>SUM(C17+C18+C22+C23+C24+C25)</f>
        <v>100</v>
      </c>
      <c r="D26" s="57">
        <f>SUM(D7:D8)</f>
        <v>320755</v>
      </c>
      <c r="E26" s="61">
        <f>SUM(E17+E18+E22+E23+E24+E25)</f>
        <v>100.00000000000001</v>
      </c>
      <c r="F26" s="70">
        <f>SUM(F7:F8)</f>
        <v>235268</v>
      </c>
      <c r="G26" s="71">
        <f>SUM(G17+G18+G22+G23+G24+G25)</f>
        <v>100</v>
      </c>
      <c r="H26" s="58">
        <f>SUM(H7:H8)</f>
        <v>95331</v>
      </c>
      <c r="I26" s="82">
        <f>SUM(I17+I18+I22+I23+I24+I25)</f>
        <v>100</v>
      </c>
      <c r="J26" s="80">
        <f>SUM(J7:J8)</f>
        <v>139937</v>
      </c>
      <c r="K26" s="83">
        <f>SUM(K17+K18+K22+K23+K24+K25)</f>
        <v>100</v>
      </c>
      <c r="L26" s="45"/>
    </row>
    <row r="27" spans="1:13" s="46" customFormat="1" ht="17.25" customHeight="1" x14ac:dyDescent="0.2">
      <c r="A27" s="89" t="s">
        <v>32</v>
      </c>
      <c r="B27" s="89"/>
      <c r="C27" s="89"/>
      <c r="D27" s="89"/>
      <c r="E27" s="89"/>
      <c r="F27" s="89"/>
      <c r="G27" s="51"/>
      <c r="H27" s="52"/>
      <c r="I27" s="51"/>
      <c r="J27" s="52"/>
      <c r="K27" s="51"/>
      <c r="L27" s="45"/>
    </row>
    <row r="28" spans="1:13" customFormat="1" ht="15" customHeight="1" x14ac:dyDescent="0.3">
      <c r="A28" s="90" t="s">
        <v>33</v>
      </c>
      <c r="B28" s="90"/>
      <c r="C28" s="90"/>
      <c r="D28" s="90"/>
      <c r="E28" s="90"/>
      <c r="F28" s="90"/>
      <c r="G28" s="91"/>
      <c r="H28" s="91"/>
      <c r="I28" s="91"/>
      <c r="J28" s="91"/>
      <c r="K28" s="91"/>
    </row>
    <row r="29" spans="1:13" customFormat="1" ht="18" customHeight="1" x14ac:dyDescent="0.3">
      <c r="A29" s="48" t="s">
        <v>29</v>
      </c>
      <c r="B29" s="5"/>
      <c r="C29" s="5"/>
      <c r="D29" s="5"/>
      <c r="E29" s="5"/>
      <c r="F29" s="5"/>
      <c r="G29" s="5"/>
      <c r="H29" s="5"/>
      <c r="I29" s="5"/>
    </row>
    <row r="30" spans="1:13" customFormat="1" ht="9.75" hidden="1" customHeight="1" x14ac:dyDescent="0.25">
      <c r="J30" s="47"/>
      <c r="K30" s="47"/>
      <c r="L30" s="47"/>
      <c r="M30" s="48"/>
    </row>
    <row r="31" spans="1:13" customFormat="1" ht="6.75" hidden="1" customHeight="1" x14ac:dyDescent="0.25">
      <c r="J31" s="47"/>
      <c r="K31" s="47"/>
      <c r="L31" s="47"/>
      <c r="M31" s="48"/>
    </row>
    <row r="32" spans="1:13" customFormat="1" ht="9.75" hidden="1" customHeight="1" x14ac:dyDescent="0.25">
      <c r="J32" s="47"/>
      <c r="K32" s="47"/>
      <c r="L32" s="47"/>
      <c r="M32" s="48"/>
    </row>
    <row r="33" spans="1:11" customFormat="1" ht="14.4" x14ac:dyDescent="0.3">
      <c r="A33" s="1"/>
      <c r="B33" s="6"/>
      <c r="C33" s="2"/>
      <c r="D33" s="2"/>
      <c r="E33" s="2"/>
      <c r="F33" s="2"/>
      <c r="G33" s="2"/>
      <c r="H33" s="2"/>
      <c r="I33" s="2"/>
      <c r="J33" s="2"/>
      <c r="K33" s="2"/>
    </row>
    <row r="35" spans="1:11" x14ac:dyDescent="0.25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0"/>
    </row>
    <row r="36" spans="1:11" x14ac:dyDescent="0.25">
      <c r="A36" s="49"/>
      <c r="B36" s="50"/>
      <c r="C36" s="50"/>
      <c r="D36" s="50"/>
      <c r="E36" s="50"/>
      <c r="F36" s="50"/>
      <c r="G36" s="50"/>
      <c r="H36" s="50"/>
      <c r="I36" s="50"/>
      <c r="J36" s="50"/>
      <c r="K36" s="50"/>
    </row>
    <row r="37" spans="1:11" x14ac:dyDescent="0.25">
      <c r="A37" s="49"/>
      <c r="B37" s="50"/>
      <c r="C37" s="50"/>
      <c r="D37" s="50"/>
      <c r="E37" s="50"/>
      <c r="F37" s="50"/>
      <c r="G37" s="50"/>
      <c r="H37" s="50"/>
      <c r="I37" s="50"/>
      <c r="J37" s="50"/>
      <c r="K37" s="50"/>
    </row>
    <row r="38" spans="1:11" x14ac:dyDescent="0.25">
      <c r="A38" s="49"/>
    </row>
  </sheetData>
  <mergeCells count="11">
    <mergeCell ref="A27:F27"/>
    <mergeCell ref="A28:K28"/>
    <mergeCell ref="A1:K1"/>
    <mergeCell ref="A2:A5"/>
    <mergeCell ref="B2:C4"/>
    <mergeCell ref="D2:K2"/>
    <mergeCell ref="D3:E4"/>
    <mergeCell ref="F3:G4"/>
    <mergeCell ref="H3:K3"/>
    <mergeCell ref="H4:I4"/>
    <mergeCell ref="J4:K4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A1.3-7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2014-12-08T16:36:07Z</cp:lastPrinted>
  <dcterms:created xsi:type="dcterms:W3CDTF">2010-10-29T12:03:34Z</dcterms:created>
  <dcterms:modified xsi:type="dcterms:W3CDTF">2015-02-13T11:42:35Z</dcterms:modified>
</cp:coreProperties>
</file>