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625" yWindow="255" windowWidth="15390" windowHeight="11175" tabRatio="868"/>
  </bookViews>
  <sheets>
    <sheet name="Tabelle A1.3-9" sheetId="10" r:id="rId1"/>
  </sheets>
  <calcPr calcId="145621"/>
</workbook>
</file>

<file path=xl/calcChain.xml><?xml version="1.0" encoding="utf-8"?>
<calcChain xmlns="http://schemas.openxmlformats.org/spreadsheetml/2006/main">
  <c r="J18" i="10" l="1"/>
  <c r="H18" i="10"/>
  <c r="F18" i="10"/>
  <c r="D18" i="10"/>
  <c r="B18" i="10"/>
  <c r="J26" i="10" l="1"/>
  <c r="H26" i="10"/>
  <c r="D26" i="10"/>
  <c r="B26" i="10"/>
  <c r="F7" i="10" l="1"/>
  <c r="F8" i="10"/>
  <c r="K17" i="10"/>
  <c r="K18" i="10"/>
  <c r="K22" i="10"/>
  <c r="K23" i="10"/>
  <c r="K24" i="10"/>
  <c r="K25" i="10"/>
  <c r="I17" i="10"/>
  <c r="I18" i="10"/>
  <c r="I22" i="10"/>
  <c r="I23" i="10"/>
  <c r="I24" i="10"/>
  <c r="I25" i="10"/>
  <c r="E17" i="10"/>
  <c r="E18" i="10"/>
  <c r="E22" i="10"/>
  <c r="E23" i="10"/>
  <c r="E24" i="10"/>
  <c r="E25" i="10"/>
  <c r="C17" i="10"/>
  <c r="C18" i="10"/>
  <c r="C22" i="10"/>
  <c r="C23" i="10"/>
  <c r="C24" i="10"/>
  <c r="C25" i="10"/>
  <c r="K10" i="10"/>
  <c r="K11" i="10"/>
  <c r="K12" i="10"/>
  <c r="K13" i="10"/>
  <c r="K14" i="10"/>
  <c r="K15" i="10"/>
  <c r="I10" i="10"/>
  <c r="I11" i="10"/>
  <c r="I12" i="10"/>
  <c r="I13" i="10"/>
  <c r="I14" i="10"/>
  <c r="I15" i="10"/>
  <c r="F10" i="10"/>
  <c r="F11" i="10"/>
  <c r="F12" i="10"/>
  <c r="F13" i="10"/>
  <c r="F14" i="10"/>
  <c r="F15" i="10"/>
  <c r="E10" i="10"/>
  <c r="E11" i="10"/>
  <c r="E12" i="10"/>
  <c r="E13" i="10"/>
  <c r="E14" i="10"/>
  <c r="E15" i="10"/>
  <c r="C10" i="10"/>
  <c r="C11" i="10"/>
  <c r="C12" i="10"/>
  <c r="C13" i="10"/>
  <c r="C14" i="10"/>
  <c r="C15" i="10"/>
  <c r="K7" i="10"/>
  <c r="K8" i="10"/>
  <c r="I7" i="10"/>
  <c r="I8" i="10"/>
  <c r="E7" i="10"/>
  <c r="E8" i="10"/>
  <c r="C7" i="10"/>
  <c r="C8" i="10"/>
  <c r="K21" i="10"/>
  <c r="I21" i="10"/>
  <c r="E21" i="10"/>
  <c r="C21" i="10"/>
  <c r="K20" i="10"/>
  <c r="I20" i="10"/>
  <c r="E20" i="10"/>
  <c r="C20" i="10"/>
  <c r="F26" i="10" l="1"/>
  <c r="G12" i="10" s="1"/>
  <c r="G14" i="10"/>
  <c r="E26" i="10"/>
  <c r="C26" i="10"/>
  <c r="G18" i="10"/>
  <c r="G22" i="10" l="1"/>
  <c r="G23" i="10"/>
  <c r="G15" i="10"/>
  <c r="G10" i="10"/>
  <c r="G11" i="10"/>
  <c r="G8" i="10"/>
  <c r="G21" i="10"/>
  <c r="G20" i="10"/>
  <c r="G17" i="10"/>
  <c r="G13" i="10"/>
  <c r="G7" i="10"/>
  <c r="G24" i="10"/>
  <c r="G25" i="10"/>
  <c r="G26" i="10" l="1"/>
</calcChain>
</file>

<file path=xl/sharedStrings.xml><?xml version="1.0" encoding="utf-8"?>
<sst xmlns="http://schemas.openxmlformats.org/spreadsheetml/2006/main" count="44" uniqueCount="36">
  <si>
    <t>in %</t>
  </si>
  <si>
    <t>Insgesamt</t>
  </si>
  <si>
    <t>Geschlecht</t>
  </si>
  <si>
    <t>männlich</t>
  </si>
  <si>
    <t>weiblich</t>
  </si>
  <si>
    <t>Schulabschluss</t>
  </si>
  <si>
    <t>ohne Hauptschulabschluss</t>
  </si>
  <si>
    <t>Hauptschulabschluss</t>
  </si>
  <si>
    <t>Realschulabschluss</t>
  </si>
  <si>
    <t>Fachhochschulreife</t>
  </si>
  <si>
    <t>allgemeine Hochschulreife</t>
  </si>
  <si>
    <t>darunter:</t>
  </si>
  <si>
    <t>Erwerbstätigkeit</t>
  </si>
  <si>
    <t>keine Angabe</t>
  </si>
  <si>
    <t>Art des Verbleibs</t>
  </si>
  <si>
    <t>absolut</t>
  </si>
  <si>
    <t>ohne Angabe eines Verbleibs</t>
  </si>
  <si>
    <t>Fördermaßnahmen</t>
  </si>
  <si>
    <t>gemeinnützige/soziale Dienste</t>
  </si>
  <si>
    <t xml:space="preserve">    Berufsausbildung gefördert</t>
  </si>
  <si>
    <t xml:space="preserve">    Berufsausbildung ungefördert</t>
  </si>
  <si>
    <t>davon:</t>
  </si>
  <si>
    <t>Berufsausbildung</t>
  </si>
  <si>
    <t>Schule/Studium/Praktikum</t>
  </si>
  <si>
    <t>Schulabgang 
im Vorvorjahr
oder noch früher</t>
  </si>
  <si>
    <t>Schulabgang
 im Vorjahr</t>
  </si>
  <si>
    <t>Schulabgang vor 
dem Berichtsjahr</t>
  </si>
  <si>
    <t>Schulabgang im Berichtsjahr</t>
  </si>
  <si>
    <t>Merkmale der Bewerber/-innen</t>
  </si>
  <si>
    <t>Quelle: Bundesagentur für Arbeit; Berechnungen des Bundesinstituts für Berufsbildung</t>
  </si>
  <si>
    <r>
      <t>Tabelle A1.3-9: Geschlecht, Schulabschluss und Verbleib der im Berichtsjahr 2014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bei den Arbeitsagenturen und Jobcentern gemeldeten Bewerber/-innen nach Schulabgangsjahr - neue Länder</t>
    </r>
  </si>
  <si>
    <r>
      <t>Schulabgangsjahr</t>
    </r>
    <r>
      <rPr>
        <b/>
        <vertAlign val="superscript"/>
        <sz val="9"/>
        <rFont val="Arial"/>
        <family val="2"/>
      </rPr>
      <t>2</t>
    </r>
  </si>
  <si>
    <r>
      <t>Insgesamt</t>
    </r>
    <r>
      <rPr>
        <b/>
        <vertAlign val="superscript"/>
        <sz val="9"/>
        <rFont val="Arial"/>
        <family val="2"/>
      </rPr>
      <t>3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</si>
  <si>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Zeitraum 1. Oktober des Vorjahres bis 30. September.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</si>
  <si>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Im Berichtsjahr 2014 war für insgesamt 482 Bewerber/-innen keine Angabe zum Schulabgangsjahr vorhanden.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</si>
  <si>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Abweichungen der Gesamtzahlen gegenüber den Summen der Einzelwerte sind auf nicht zuordenbare Angaben zurückzuführen.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</si>
</sst>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164" formatCode="0.0"/>
    <numFmt numFmtId="165" formatCode="#,##0.0"/>
    <numFmt numFmtId="166" formatCode="@\ *."/>
    <numFmt numFmtId="167" formatCode="0.0_)"/>
    <numFmt numFmtId="168" formatCode="\ @\ *."/>
    <numFmt numFmtId="169" formatCode="\+#\ ###\ ##0;\-\ #\ ###\ ##0;\-"/>
    <numFmt numFmtId="170" formatCode="* &quot;[&quot;#0&quot;]&quot;"/>
    <numFmt numFmtId="171" formatCode="*+\ #\ ###\ ###\ ##0.0;\-\ #\ ###\ ###\ ##0.0;* &quot;&quot;\-&quot;&quot;"/>
    <numFmt numFmtId="172" formatCode="\+\ #\ ###\ ###\ ##0.0;\-\ #\ ###\ ###\ ##0.0;* &quot;&quot;\-&quot;&quot;"/>
    <numFmt numFmtId="173" formatCode="* &quot;[&quot;#0\ \ &quot;]&quot;"/>
    <numFmt numFmtId="174" formatCode="##\ ###\ ##0"/>
    <numFmt numFmtId="175" formatCode="#\ ###\ ###"/>
    <numFmt numFmtId="176" formatCode="#\ ###\ ##0.0;\-\ #\ ###\ ##0.0;\-"/>
    <numFmt numFmtId="177" formatCode="0.0%"/>
    <numFmt numFmtId="178" formatCode="00000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7.5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5" fillId="0" borderId="0"/>
    <xf numFmtId="166" fontId="6" fillId="0" borderId="0"/>
    <xf numFmtId="49" fontId="6" fillId="0" borderId="0"/>
    <xf numFmtId="167" fontId="3" fillId="0" borderId="0">
      <alignment horizontal="center"/>
    </xf>
    <xf numFmtId="168" fontId="6" fillId="0" borderId="0"/>
    <xf numFmtId="169" fontId="3" fillId="0" borderId="0"/>
    <xf numFmtId="170" fontId="3" fillId="0" borderId="0"/>
    <xf numFmtId="171" fontId="3" fillId="0" borderId="0"/>
    <xf numFmtId="172" fontId="3" fillId="0" borderId="0">
      <alignment horizontal="center"/>
    </xf>
    <xf numFmtId="173" fontId="3" fillId="0" borderId="0">
      <alignment horizontal="center"/>
    </xf>
    <xf numFmtId="174" fontId="3" fillId="0" borderId="0">
      <alignment horizontal="center"/>
    </xf>
    <xf numFmtId="175" fontId="3" fillId="0" borderId="0">
      <alignment horizontal="center"/>
    </xf>
    <xf numFmtId="176" fontId="3" fillId="0" borderId="0">
      <alignment horizontal="center"/>
    </xf>
    <xf numFmtId="44" fontId="3" fillId="0" borderId="0" applyFont="0" applyFill="0" applyBorder="0" applyAlignment="0" applyProtection="0"/>
    <xf numFmtId="0" fontId="7" fillId="0" borderId="15" applyFont="0" applyBorder="0" applyAlignment="0"/>
    <xf numFmtId="1" fontId="1" fillId="4" borderId="7">
      <alignment horizontal="right"/>
    </xf>
    <xf numFmtId="0" fontId="3" fillId="0" borderId="0"/>
    <xf numFmtId="0" fontId="8" fillId="0" borderId="0"/>
    <xf numFmtId="165" fontId="9" fillId="0" borderId="0">
      <alignment horizontal="center" vertical="center"/>
    </xf>
    <xf numFmtId="0" fontId="3" fillId="0" borderId="0"/>
  </cellStyleXfs>
  <cellXfs count="119">
    <xf numFmtId="0" fontId="0" fillId="0" borderId="0" xfId="0"/>
    <xf numFmtId="0" fontId="0" fillId="0" borderId="0" xfId="0" applyAlignment="1"/>
    <xf numFmtId="0" fontId="8" fillId="0" borderId="0" xfId="19"/>
    <xf numFmtId="0" fontId="2" fillId="0" borderId="0" xfId="0" applyFont="1"/>
    <xf numFmtId="0" fontId="0" fillId="0" borderId="0" xfId="0" applyAlignment="1">
      <alignment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6" borderId="3" xfId="0" applyFont="1" applyFill="1" applyBorder="1" applyAlignment="1">
      <alignment vertical="center"/>
    </xf>
    <xf numFmtId="3" fontId="2" fillId="8" borderId="9" xfId="0" applyNumberFormat="1" applyFont="1" applyFill="1" applyBorder="1" applyAlignment="1">
      <alignment vertical="center"/>
    </xf>
    <xf numFmtId="177" fontId="2" fillId="8" borderId="8" xfId="0" applyNumberFormat="1" applyFont="1" applyFill="1" applyBorder="1" applyAlignment="1">
      <alignment vertical="center"/>
    </xf>
    <xf numFmtId="3" fontId="2" fillId="7" borderId="9" xfId="0" applyNumberFormat="1" applyFont="1" applyFill="1" applyBorder="1" applyAlignment="1">
      <alignment vertical="center"/>
    </xf>
    <xf numFmtId="177" fontId="2" fillId="7" borderId="8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177" fontId="2" fillId="2" borderId="8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3" fontId="2" fillId="8" borderId="9" xfId="0" applyNumberFormat="1" applyFont="1" applyFill="1" applyBorder="1" applyAlignment="1">
      <alignment horizontal="right" vertical="center" indent="1"/>
    </xf>
    <xf numFmtId="164" fontId="2" fillId="8" borderId="8" xfId="0" applyNumberFormat="1" applyFont="1" applyFill="1" applyBorder="1" applyAlignment="1">
      <alignment horizontal="right" vertical="center" indent="1"/>
    </xf>
    <xf numFmtId="3" fontId="2" fillId="7" borderId="9" xfId="0" applyNumberFormat="1" applyFont="1" applyFill="1" applyBorder="1" applyAlignment="1">
      <alignment horizontal="right" vertical="center" indent="1"/>
    </xf>
    <xf numFmtId="164" fontId="2" fillId="7" borderId="8" xfId="0" applyNumberFormat="1" applyFont="1" applyFill="1" applyBorder="1" applyAlignment="1">
      <alignment horizontal="right" vertical="center" indent="1"/>
    </xf>
    <xf numFmtId="3" fontId="2" fillId="2" borderId="9" xfId="0" applyNumberFormat="1" applyFont="1" applyFill="1" applyBorder="1" applyAlignment="1">
      <alignment horizontal="right" vertical="center" indent="1"/>
    </xf>
    <xf numFmtId="164" fontId="2" fillId="2" borderId="8" xfId="0" applyNumberFormat="1" applyFont="1" applyFill="1" applyBorder="1" applyAlignment="1">
      <alignment horizontal="right" vertical="center" indent="1"/>
    </xf>
    <xf numFmtId="0" fontId="2" fillId="0" borderId="5" xfId="0" applyFont="1" applyBorder="1" applyAlignment="1">
      <alignment vertical="center"/>
    </xf>
    <xf numFmtId="3" fontId="2" fillId="8" borderId="12" xfId="0" applyNumberFormat="1" applyFont="1" applyFill="1" applyBorder="1" applyAlignment="1">
      <alignment horizontal="right" vertical="center" indent="1"/>
    </xf>
    <xf numFmtId="164" fontId="2" fillId="8" borderId="11" xfId="0" applyNumberFormat="1" applyFont="1" applyFill="1" applyBorder="1" applyAlignment="1">
      <alignment horizontal="right" vertical="center" indent="1"/>
    </xf>
    <xf numFmtId="3" fontId="2" fillId="7" borderId="12" xfId="0" applyNumberFormat="1" applyFont="1" applyFill="1" applyBorder="1" applyAlignment="1">
      <alignment horizontal="right" vertical="center" indent="1"/>
    </xf>
    <xf numFmtId="164" fontId="2" fillId="7" borderId="11" xfId="0" applyNumberFormat="1" applyFont="1" applyFill="1" applyBorder="1" applyAlignment="1">
      <alignment horizontal="right" vertical="center" indent="1"/>
    </xf>
    <xf numFmtId="3" fontId="2" fillId="2" borderId="12" xfId="0" applyNumberFormat="1" applyFont="1" applyFill="1" applyBorder="1" applyAlignment="1">
      <alignment horizontal="right" vertical="center" indent="1"/>
    </xf>
    <xf numFmtId="164" fontId="2" fillId="2" borderId="11" xfId="0" applyNumberFormat="1" applyFont="1" applyFill="1" applyBorder="1" applyAlignment="1">
      <alignment horizontal="right" vertical="center" indent="1"/>
    </xf>
    <xf numFmtId="0" fontId="2" fillId="7" borderId="3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7" borderId="5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165" fontId="4" fillId="7" borderId="6" xfId="0" applyNumberFormat="1" applyFont="1" applyFill="1" applyBorder="1" applyAlignment="1">
      <alignment horizontal="right" vertical="center" indent="1"/>
    </xf>
    <xf numFmtId="3" fontId="4" fillId="2" borderId="7" xfId="0" applyNumberFormat="1" applyFont="1" applyFill="1" applyBorder="1" applyAlignment="1">
      <alignment horizontal="right" vertical="center" indent="1"/>
    </xf>
    <xf numFmtId="165" fontId="4" fillId="2" borderId="6" xfId="0" applyNumberFormat="1" applyFont="1" applyFill="1" applyBorder="1" applyAlignment="1">
      <alignment horizontal="right" vertical="center" indent="1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" fontId="4" fillId="8" borderId="10" xfId="0" applyNumberFormat="1" applyFont="1" applyFill="1" applyBorder="1" applyAlignment="1">
      <alignment horizontal="right" vertical="center" indent="1"/>
    </xf>
    <xf numFmtId="165" fontId="4" fillId="8" borderId="11" xfId="0" applyNumberFormat="1" applyFont="1" applyFill="1" applyBorder="1" applyAlignment="1">
      <alignment horizontal="right" vertical="center" indent="1"/>
    </xf>
    <xf numFmtId="3" fontId="4" fillId="7" borderId="10" xfId="0" applyNumberFormat="1" applyFont="1" applyFill="1" applyBorder="1" applyAlignment="1">
      <alignment horizontal="right" vertical="center" indent="1"/>
    </xf>
    <xf numFmtId="177" fontId="6" fillId="0" borderId="0" xfId="0" applyNumberFormat="1" applyFont="1"/>
    <xf numFmtId="3" fontId="4" fillId="0" borderId="0" xfId="0" applyNumberFormat="1" applyFont="1" applyFill="1" applyBorder="1" applyAlignment="1">
      <alignment horizontal="right" vertical="center" indent="1"/>
    </xf>
    <xf numFmtId="165" fontId="4" fillId="0" borderId="0" xfId="0" applyNumberFormat="1" applyFont="1" applyFill="1" applyBorder="1" applyAlignment="1">
      <alignment horizontal="right" vertical="center" indent="1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/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3" fontId="2" fillId="9" borderId="0" xfId="0" applyNumberFormat="1" applyFont="1" applyFill="1" applyAlignment="1">
      <alignment vertical="center"/>
    </xf>
    <xf numFmtId="177" fontId="2" fillId="9" borderId="8" xfId="0" applyNumberFormat="1" applyFont="1" applyFill="1" applyBorder="1" applyAlignment="1">
      <alignment vertical="center"/>
    </xf>
    <xf numFmtId="3" fontId="2" fillId="9" borderId="0" xfId="0" applyNumberFormat="1" applyFont="1" applyFill="1" applyAlignment="1">
      <alignment horizontal="right" vertical="center" indent="1"/>
    </xf>
    <xf numFmtId="164" fontId="2" fillId="9" borderId="8" xfId="0" applyNumberFormat="1" applyFont="1" applyFill="1" applyBorder="1" applyAlignment="1">
      <alignment horizontal="right" vertical="center" indent="1"/>
    </xf>
    <xf numFmtId="3" fontId="2" fillId="9" borderId="12" xfId="0" applyNumberFormat="1" applyFont="1" applyFill="1" applyBorder="1" applyAlignment="1">
      <alignment horizontal="right" vertical="center" indent="1"/>
    </xf>
    <xf numFmtId="164" fontId="2" fillId="9" borderId="11" xfId="0" applyNumberFormat="1" applyFont="1" applyFill="1" applyBorder="1" applyAlignment="1">
      <alignment horizontal="right" vertical="center" indent="1"/>
    </xf>
    <xf numFmtId="3" fontId="2" fillId="9" borderId="9" xfId="0" applyNumberFormat="1" applyFont="1" applyFill="1" applyBorder="1" applyAlignment="1">
      <alignment horizontal="right" vertical="center" indent="1"/>
    </xf>
    <xf numFmtId="3" fontId="4" fillId="9" borderId="7" xfId="0" applyNumberFormat="1" applyFont="1" applyFill="1" applyBorder="1" applyAlignment="1">
      <alignment horizontal="right" vertical="center" indent="1"/>
    </xf>
    <xf numFmtId="165" fontId="4" fillId="9" borderId="11" xfId="0" applyNumberFormat="1" applyFont="1" applyFill="1" applyBorder="1" applyAlignment="1">
      <alignment horizontal="right" vertical="center" indent="1"/>
    </xf>
    <xf numFmtId="3" fontId="2" fillId="10" borderId="9" xfId="0" applyNumberFormat="1" applyFont="1" applyFill="1" applyBorder="1" applyAlignment="1">
      <alignment vertical="center"/>
    </xf>
    <xf numFmtId="177" fontId="2" fillId="10" borderId="8" xfId="0" applyNumberFormat="1" applyFont="1" applyFill="1" applyBorder="1" applyAlignment="1">
      <alignment vertical="center"/>
    </xf>
    <xf numFmtId="3" fontId="2" fillId="10" borderId="9" xfId="0" applyNumberFormat="1" applyFont="1" applyFill="1" applyBorder="1" applyAlignment="1">
      <alignment horizontal="right" vertical="center" indent="1"/>
    </xf>
    <xf numFmtId="164" fontId="2" fillId="10" borderId="8" xfId="0" applyNumberFormat="1" applyFont="1" applyFill="1" applyBorder="1" applyAlignment="1">
      <alignment horizontal="right" vertical="center" indent="1"/>
    </xf>
    <xf numFmtId="3" fontId="2" fillId="10" borderId="12" xfId="0" applyNumberFormat="1" applyFont="1" applyFill="1" applyBorder="1" applyAlignment="1">
      <alignment horizontal="right" vertical="center" indent="1"/>
    </xf>
    <xf numFmtId="164" fontId="2" fillId="10" borderId="11" xfId="0" applyNumberFormat="1" applyFont="1" applyFill="1" applyBorder="1" applyAlignment="1">
      <alignment horizontal="right" vertical="center" indent="1"/>
    </xf>
    <xf numFmtId="3" fontId="4" fillId="10" borderId="7" xfId="0" applyNumberFormat="1" applyFont="1" applyFill="1" applyBorder="1" applyAlignment="1">
      <alignment horizontal="right" vertical="center" indent="1"/>
    </xf>
    <xf numFmtId="165" fontId="4" fillId="10" borderId="6" xfId="0" applyNumberFormat="1" applyFont="1" applyFill="1" applyBorder="1" applyAlignment="1">
      <alignment horizontal="right" vertical="center" indent="1"/>
    </xf>
    <xf numFmtId="0" fontId="6" fillId="7" borderId="3" xfId="0" applyFont="1" applyFill="1" applyBorder="1" applyAlignment="1">
      <alignment vertical="center"/>
    </xf>
    <xf numFmtId="3" fontId="6" fillId="8" borderId="9" xfId="0" applyNumberFormat="1" applyFont="1" applyFill="1" applyBorder="1" applyAlignment="1">
      <alignment horizontal="right" vertical="center" indent="1"/>
    </xf>
    <xf numFmtId="164" fontId="6" fillId="8" borderId="8" xfId="0" applyNumberFormat="1" applyFont="1" applyFill="1" applyBorder="1" applyAlignment="1">
      <alignment horizontal="right" vertical="center" indent="1"/>
    </xf>
    <xf numFmtId="3" fontId="6" fillId="7" borderId="9" xfId="0" applyNumberFormat="1" applyFont="1" applyFill="1" applyBorder="1" applyAlignment="1">
      <alignment horizontal="right" vertical="center" indent="1"/>
    </xf>
    <xf numFmtId="164" fontId="6" fillId="7" borderId="8" xfId="0" applyNumberFormat="1" applyFont="1" applyFill="1" applyBorder="1" applyAlignment="1">
      <alignment horizontal="right" vertical="center" indent="1"/>
    </xf>
    <xf numFmtId="3" fontId="6" fillId="9" borderId="0" xfId="0" applyNumberFormat="1" applyFont="1" applyFill="1" applyAlignment="1">
      <alignment horizontal="right" vertical="center" indent="1"/>
    </xf>
    <xf numFmtId="164" fontId="6" fillId="9" borderId="8" xfId="0" applyNumberFormat="1" applyFont="1" applyFill="1" applyBorder="1" applyAlignment="1">
      <alignment horizontal="right" vertical="center" indent="1"/>
    </xf>
    <xf numFmtId="3" fontId="6" fillId="2" borderId="9" xfId="0" applyNumberFormat="1" applyFont="1" applyFill="1" applyBorder="1" applyAlignment="1">
      <alignment horizontal="right" vertical="center" indent="1"/>
    </xf>
    <xf numFmtId="164" fontId="6" fillId="2" borderId="8" xfId="0" applyNumberFormat="1" applyFont="1" applyFill="1" applyBorder="1" applyAlignment="1">
      <alignment horizontal="right" vertical="center" indent="1"/>
    </xf>
    <xf numFmtId="3" fontId="6" fillId="10" borderId="9" xfId="0" applyNumberFormat="1" applyFont="1" applyFill="1" applyBorder="1" applyAlignment="1">
      <alignment horizontal="right" vertical="center" indent="1"/>
    </xf>
    <xf numFmtId="164" fontId="6" fillId="10" borderId="8" xfId="0" applyNumberFormat="1" applyFont="1" applyFill="1" applyBorder="1" applyAlignment="1">
      <alignment horizontal="right" vertical="center" indent="1"/>
    </xf>
    <xf numFmtId="0" fontId="6" fillId="0" borderId="0" xfId="0" applyFont="1" applyBorder="1" applyAlignment="1">
      <alignment horizontal="left" wrapText="1"/>
    </xf>
    <xf numFmtId="178" fontId="6" fillId="0" borderId="0" xfId="0" applyNumberFormat="1" applyFont="1" applyFill="1" applyBorder="1"/>
    <xf numFmtId="3" fontId="8" fillId="0" borderId="0" xfId="19" applyNumberFormat="1"/>
    <xf numFmtId="0" fontId="4" fillId="7" borderId="1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/>
    </xf>
    <xf numFmtId="0" fontId="0" fillId="6" borderId="7" xfId="0" applyFill="1" applyBorder="1"/>
    <xf numFmtId="0" fontId="0" fillId="6" borderId="6" xfId="0" applyFill="1" applyBorder="1"/>
    <xf numFmtId="0" fontId="4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wrapText="1"/>
    </xf>
  </cellXfs>
  <cellStyles count="22">
    <cellStyle name="0mitP" xfId="3"/>
    <cellStyle name="0ohneP" xfId="4"/>
    <cellStyle name="10mitP" xfId="5"/>
    <cellStyle name="1mitP" xfId="6"/>
    <cellStyle name="3mitP" xfId="7"/>
    <cellStyle name="3ohneP" xfId="8"/>
    <cellStyle name="4mitP" xfId="9"/>
    <cellStyle name="6mitP" xfId="10"/>
    <cellStyle name="6ohneP" xfId="11"/>
    <cellStyle name="7mitP" xfId="12"/>
    <cellStyle name="9mitP" xfId="13"/>
    <cellStyle name="9ohneP" xfId="14"/>
    <cellStyle name="Euro" xfId="15"/>
    <cellStyle name="nf2" xfId="16"/>
    <cellStyle name="Normal_040831_KapaBedarf-AA_Hochfahrlogik_A2LL_KT" xfId="17"/>
    <cellStyle name="Standard" xfId="0" builtinId="0"/>
    <cellStyle name="Standard 2" xfId="1"/>
    <cellStyle name="Standard 2 2" xfId="2"/>
    <cellStyle name="Standard 2 2 2" xfId="18"/>
    <cellStyle name="Standard 2 2 2 2" xfId="19"/>
    <cellStyle name="Standard 2 3" xfId="21"/>
    <cellStyle name="Tsd" xfId="20"/>
  </cellStyles>
  <dxfs count="0"/>
  <tableStyles count="0" defaultTableStyle="TableStyleMedium9" defaultPivotStyle="PivotStyleLight16"/>
  <colors>
    <mruColors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selection activeCell="M22" sqref="M21:M22"/>
    </sheetView>
  </sheetViews>
  <sheetFormatPr baseColWidth="10" defaultColWidth="11.42578125" defaultRowHeight="12.75" x14ac:dyDescent="0.2"/>
  <cols>
    <col min="1" max="1" width="29.28515625" style="2" customWidth="1"/>
    <col min="2" max="2" width="10.7109375" style="2" customWidth="1"/>
    <col min="3" max="3" width="8.7109375" style="2" customWidth="1"/>
    <col min="4" max="4" width="10.7109375" style="2" customWidth="1"/>
    <col min="5" max="5" width="8.7109375" style="2" customWidth="1"/>
    <col min="6" max="6" width="10.7109375" style="2" customWidth="1"/>
    <col min="7" max="7" width="8.7109375" style="2" customWidth="1"/>
    <col min="8" max="8" width="10.7109375" style="2" customWidth="1"/>
    <col min="9" max="9" width="8.7109375" style="2" customWidth="1"/>
    <col min="10" max="10" width="10.7109375" style="2" customWidth="1"/>
    <col min="11" max="11" width="8.7109375" style="2" customWidth="1"/>
    <col min="12" max="12" width="15.42578125" style="2" customWidth="1"/>
    <col min="13" max="16384" width="11.42578125" style="2"/>
  </cols>
  <sheetData>
    <row r="1" spans="1:14" customFormat="1" ht="33" customHeight="1" x14ac:dyDescent="0.25">
      <c r="A1" s="101" t="s">
        <v>30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4" customFormat="1" ht="15" customHeight="1" x14ac:dyDescent="0.25">
      <c r="A2" s="89" t="s">
        <v>28</v>
      </c>
      <c r="B2" s="94" t="s">
        <v>1</v>
      </c>
      <c r="C2" s="95"/>
      <c r="D2" s="102" t="s">
        <v>31</v>
      </c>
      <c r="E2" s="103"/>
      <c r="F2" s="103"/>
      <c r="G2" s="103"/>
      <c r="H2" s="103"/>
      <c r="I2" s="103"/>
      <c r="J2" s="103"/>
      <c r="K2" s="104"/>
      <c r="L2" s="4"/>
      <c r="M2" s="4"/>
      <c r="N2" s="1"/>
    </row>
    <row r="3" spans="1:14" customFormat="1" ht="15" customHeight="1" x14ac:dyDescent="0.25">
      <c r="A3" s="90"/>
      <c r="B3" s="96"/>
      <c r="C3" s="97"/>
      <c r="D3" s="105" t="s">
        <v>27</v>
      </c>
      <c r="E3" s="106"/>
      <c r="F3" s="109" t="s">
        <v>26</v>
      </c>
      <c r="G3" s="110"/>
      <c r="H3" s="113" t="s">
        <v>11</v>
      </c>
      <c r="I3" s="114"/>
      <c r="J3" s="114"/>
      <c r="K3" s="115"/>
    </row>
    <row r="4" spans="1:14" customFormat="1" ht="42.6" customHeight="1" x14ac:dyDescent="0.25">
      <c r="A4" s="90"/>
      <c r="B4" s="98"/>
      <c r="C4" s="99"/>
      <c r="D4" s="107"/>
      <c r="E4" s="108"/>
      <c r="F4" s="111"/>
      <c r="G4" s="112"/>
      <c r="H4" s="116" t="s">
        <v>25</v>
      </c>
      <c r="I4" s="117"/>
      <c r="J4" s="92" t="s">
        <v>24</v>
      </c>
      <c r="K4" s="93"/>
    </row>
    <row r="5" spans="1:14" s="11" customFormat="1" ht="15" customHeight="1" x14ac:dyDescent="0.25">
      <c r="A5" s="91"/>
      <c r="B5" s="56" t="s">
        <v>15</v>
      </c>
      <c r="C5" s="57" t="s">
        <v>0</v>
      </c>
      <c r="D5" s="5" t="s">
        <v>15</v>
      </c>
      <c r="E5" s="6" t="s">
        <v>0</v>
      </c>
      <c r="F5" s="7" t="s">
        <v>15</v>
      </c>
      <c r="G5" s="8" t="s">
        <v>0</v>
      </c>
      <c r="H5" s="9" t="s">
        <v>15</v>
      </c>
      <c r="I5" s="46" t="s">
        <v>0</v>
      </c>
      <c r="J5" s="10" t="s">
        <v>15</v>
      </c>
      <c r="K5" s="45" t="s">
        <v>0</v>
      </c>
    </row>
    <row r="6" spans="1:14" s="11" customFormat="1" ht="15" customHeight="1" x14ac:dyDescent="0.25">
      <c r="A6" s="12" t="s">
        <v>2</v>
      </c>
      <c r="B6" s="13"/>
      <c r="C6" s="14"/>
      <c r="D6" s="15"/>
      <c r="E6" s="16"/>
      <c r="F6" s="58"/>
      <c r="G6" s="59"/>
      <c r="H6" s="17"/>
      <c r="I6" s="18"/>
      <c r="J6" s="67"/>
      <c r="K6" s="68"/>
    </row>
    <row r="7" spans="1:14" s="11" customFormat="1" ht="15" customHeight="1" x14ac:dyDescent="0.25">
      <c r="A7" s="19" t="s">
        <v>3</v>
      </c>
      <c r="B7" s="20">
        <v>51219</v>
      </c>
      <c r="C7" s="21">
        <f>PRODUCT(B7*100/B26)</f>
        <v>56.806485958919303</v>
      </c>
      <c r="D7" s="22">
        <v>26449</v>
      </c>
      <c r="E7" s="23">
        <f>PRODUCT(D7*100/D26)</f>
        <v>58.289807162534437</v>
      </c>
      <c r="F7" s="60">
        <f>SUM(H7,J7)</f>
        <v>24500</v>
      </c>
      <c r="G7" s="61">
        <f>PRODUCT(F7*100/F26)</f>
        <v>55.296002888934026</v>
      </c>
      <c r="H7" s="24">
        <v>8431</v>
      </c>
      <c r="I7" s="25">
        <f>PRODUCT(H7*100/H26)</f>
        <v>56.113144758735444</v>
      </c>
      <c r="J7" s="69">
        <v>16069</v>
      </c>
      <c r="K7" s="70">
        <f>PRODUCT(J7*100/J26)</f>
        <v>54.876716071306603</v>
      </c>
    </row>
    <row r="8" spans="1:14" s="11" customFormat="1" ht="15" customHeight="1" x14ac:dyDescent="0.25">
      <c r="A8" s="26" t="s">
        <v>4</v>
      </c>
      <c r="B8" s="27">
        <v>38945</v>
      </c>
      <c r="C8" s="28">
        <f>PRODUCT(B8*100/B26)</f>
        <v>43.193514041080697</v>
      </c>
      <c r="D8" s="29">
        <v>18926</v>
      </c>
      <c r="E8" s="30">
        <f>PRODUCT(D8*100/D26)</f>
        <v>41.710192837465563</v>
      </c>
      <c r="F8" s="62">
        <f>SUM(H8,J8)</f>
        <v>19807</v>
      </c>
      <c r="G8" s="63">
        <f>PRODUCT(F8*100/F26)</f>
        <v>44.703997111065974</v>
      </c>
      <c r="H8" s="31">
        <v>6594</v>
      </c>
      <c r="I8" s="32">
        <f>PRODUCT(H8*100/H26)</f>
        <v>43.886855241264556</v>
      </c>
      <c r="J8" s="71">
        <v>13213</v>
      </c>
      <c r="K8" s="72">
        <f>PRODUCT(J8*100/J26)</f>
        <v>45.123283928693397</v>
      </c>
    </row>
    <row r="9" spans="1:14" s="11" customFormat="1" ht="15" customHeight="1" x14ac:dyDescent="0.25">
      <c r="A9" s="12" t="s">
        <v>5</v>
      </c>
      <c r="B9" s="20"/>
      <c r="C9" s="21"/>
      <c r="D9" s="22"/>
      <c r="E9" s="23"/>
      <c r="F9" s="60"/>
      <c r="G9" s="61"/>
      <c r="H9" s="24"/>
      <c r="I9" s="25"/>
      <c r="J9" s="69"/>
      <c r="K9" s="70"/>
    </row>
    <row r="10" spans="1:14" s="11" customFormat="1" ht="15" customHeight="1" x14ac:dyDescent="0.25">
      <c r="A10" s="33" t="s">
        <v>6</v>
      </c>
      <c r="B10" s="20">
        <v>2391</v>
      </c>
      <c r="C10" s="21">
        <f>PRODUCT(B10*100/B26)</f>
        <v>2.6518344350295018</v>
      </c>
      <c r="D10" s="22">
        <v>505</v>
      </c>
      <c r="E10" s="23">
        <f>PRODUCT(D10*100/D26)</f>
        <v>1.1129476584022038</v>
      </c>
      <c r="F10" s="60">
        <f t="shared" ref="F10:F15" si="0">SUM(H10,J10)</f>
        <v>1826</v>
      </c>
      <c r="G10" s="61">
        <f>PRODUCT(F10*100/F26)</f>
        <v>4.1212449500078998</v>
      </c>
      <c r="H10" s="24">
        <v>651</v>
      </c>
      <c r="I10" s="25">
        <f>PRODUCT(H10*100/H26)</f>
        <v>4.3327787021630613</v>
      </c>
      <c r="J10" s="69">
        <v>1175</v>
      </c>
      <c r="K10" s="70">
        <f>PRODUCT(J10*100/J26)</f>
        <v>4.0127040502697904</v>
      </c>
      <c r="L10" s="34"/>
      <c r="M10" s="35"/>
    </row>
    <row r="11" spans="1:14" s="11" customFormat="1" ht="15" customHeight="1" x14ac:dyDescent="0.25">
      <c r="A11" s="33" t="s">
        <v>7</v>
      </c>
      <c r="B11" s="20">
        <v>25440</v>
      </c>
      <c r="C11" s="21">
        <f>PRODUCT(B11*100/B26)</f>
        <v>28.215252207089303</v>
      </c>
      <c r="D11" s="22">
        <v>9022</v>
      </c>
      <c r="E11" s="23">
        <f>PRODUCT(D11*100/D26)</f>
        <v>19.883195592286501</v>
      </c>
      <c r="F11" s="60">
        <f t="shared" si="0"/>
        <v>16312</v>
      </c>
      <c r="G11" s="61">
        <f>PRODUCT(F11*100/F26)</f>
        <v>36.815853025481303</v>
      </c>
      <c r="H11" s="24">
        <v>4542</v>
      </c>
      <c r="I11" s="25">
        <f>PRODUCT(H11*100/H26)</f>
        <v>30.229617304492514</v>
      </c>
      <c r="J11" s="69">
        <v>11770</v>
      </c>
      <c r="K11" s="70">
        <f>PRODUCT(J11*100/J26)</f>
        <v>40.195341848234413</v>
      </c>
      <c r="L11" s="34"/>
    </row>
    <row r="12" spans="1:14" s="11" customFormat="1" ht="15" customHeight="1" x14ac:dyDescent="0.25">
      <c r="A12" s="33" t="s">
        <v>8</v>
      </c>
      <c r="B12" s="20">
        <v>40198</v>
      </c>
      <c r="C12" s="21">
        <f>PRODUCT(B12*100/B26)</f>
        <v>44.583203939488044</v>
      </c>
      <c r="D12" s="22">
        <v>23947</v>
      </c>
      <c r="E12" s="23">
        <f>PRODUCT(D12*100/D26)</f>
        <v>52.775757575757574</v>
      </c>
      <c r="F12" s="60">
        <f t="shared" si="0"/>
        <v>16165</v>
      </c>
      <c r="G12" s="61">
        <f>PRODUCT(F12*100/F26)</f>
        <v>36.484077008147693</v>
      </c>
      <c r="H12" s="24">
        <v>4913</v>
      </c>
      <c r="I12" s="25">
        <f>PRODUCT(H12*100/H26)</f>
        <v>32.698835274542432</v>
      </c>
      <c r="J12" s="69">
        <v>11252</v>
      </c>
      <c r="K12" s="70">
        <f>PRODUCT(J12*100/J26)</f>
        <v>38.426336998838877</v>
      </c>
      <c r="L12" s="34"/>
    </row>
    <row r="13" spans="1:14" s="11" customFormat="1" ht="15" customHeight="1" x14ac:dyDescent="0.25">
      <c r="A13" s="33" t="s">
        <v>9</v>
      </c>
      <c r="B13" s="20">
        <v>5938</v>
      </c>
      <c r="C13" s="21">
        <f>PRODUCT(B13*100/B26)</f>
        <v>6.585777028525797</v>
      </c>
      <c r="D13" s="22">
        <v>3822</v>
      </c>
      <c r="E13" s="23">
        <f>PRODUCT(D13*100/D26)</f>
        <v>8.4231404958677683</v>
      </c>
      <c r="F13" s="60">
        <f t="shared" si="0"/>
        <v>2114</v>
      </c>
      <c r="G13" s="61">
        <f>PRODUCT(F13*100/F26)</f>
        <v>4.7712551064165929</v>
      </c>
      <c r="H13" s="24">
        <v>1083</v>
      </c>
      <c r="I13" s="25">
        <f>PRODUCT(H13*100/H26)</f>
        <v>7.2079866888519133</v>
      </c>
      <c r="J13" s="69">
        <v>1031</v>
      </c>
      <c r="K13" s="70">
        <f>PRODUCT(J13*100/J26)</f>
        <v>3.5209343624069396</v>
      </c>
      <c r="L13" s="34"/>
    </row>
    <row r="14" spans="1:14" s="11" customFormat="1" ht="15" customHeight="1" x14ac:dyDescent="0.25">
      <c r="A14" s="33" t="s">
        <v>10</v>
      </c>
      <c r="B14" s="20">
        <v>12168</v>
      </c>
      <c r="C14" s="21">
        <f>PRODUCT(B14*100/B26)</f>
        <v>13.495408366975733</v>
      </c>
      <c r="D14" s="22">
        <v>8070</v>
      </c>
      <c r="E14" s="23">
        <f>PRODUCT(D14*100/D26)</f>
        <v>17.785123966942148</v>
      </c>
      <c r="F14" s="60">
        <f t="shared" si="0"/>
        <v>4089</v>
      </c>
      <c r="G14" s="61">
        <f>PRODUCT(F14*100/F26)</f>
        <v>9.2287900331776012</v>
      </c>
      <c r="H14" s="24">
        <v>2298</v>
      </c>
      <c r="I14" s="25">
        <f>PRODUCT(H14*100/H26)</f>
        <v>15.29450915141431</v>
      </c>
      <c r="J14" s="69">
        <v>1791</v>
      </c>
      <c r="K14" s="70">
        <f>PRODUCT(J14*100/J26)</f>
        <v>6.1163854927942083</v>
      </c>
      <c r="L14" s="34"/>
    </row>
    <row r="15" spans="1:14" s="11" customFormat="1" ht="15" customHeight="1" x14ac:dyDescent="0.25">
      <c r="A15" s="36" t="s">
        <v>13</v>
      </c>
      <c r="B15" s="27">
        <v>4029</v>
      </c>
      <c r="C15" s="28">
        <f>PRODUCT(B15*100/B26)</f>
        <v>4.4685240228916197</v>
      </c>
      <c r="D15" s="29">
        <v>9</v>
      </c>
      <c r="E15" s="30">
        <f>PRODUCT(D15*100/D26)</f>
        <v>1.9834710743801654E-2</v>
      </c>
      <c r="F15" s="62">
        <f t="shared" si="0"/>
        <v>3801</v>
      </c>
      <c r="G15" s="63">
        <f>PRODUCT(F15*100/F26)</f>
        <v>8.5787798767689072</v>
      </c>
      <c r="H15" s="31">
        <v>1538</v>
      </c>
      <c r="I15" s="32">
        <f>PRODUCT(H15*100/H26)</f>
        <v>10.236272878535774</v>
      </c>
      <c r="J15" s="71">
        <v>2263</v>
      </c>
      <c r="K15" s="72">
        <f>PRODUCT(J15*100/J26)</f>
        <v>7.7282972474557745</v>
      </c>
      <c r="L15" s="34"/>
    </row>
    <row r="16" spans="1:14" s="11" customFormat="1" ht="15" customHeight="1" x14ac:dyDescent="0.25">
      <c r="A16" s="12" t="s">
        <v>14</v>
      </c>
      <c r="B16" s="20"/>
      <c r="C16" s="21"/>
      <c r="D16" s="22"/>
      <c r="E16" s="23"/>
      <c r="F16" s="64"/>
      <c r="G16" s="61"/>
      <c r="H16" s="24"/>
      <c r="I16" s="25"/>
      <c r="J16" s="69"/>
      <c r="K16" s="70"/>
      <c r="L16" s="34"/>
    </row>
    <row r="17" spans="1:12" s="11" customFormat="1" ht="15" customHeight="1" x14ac:dyDescent="0.25">
      <c r="A17" s="33" t="s">
        <v>23</v>
      </c>
      <c r="B17" s="20">
        <v>9795</v>
      </c>
      <c r="C17" s="21">
        <f>PRODUCT(B17*100/B26)</f>
        <v>10.86353755379087</v>
      </c>
      <c r="D17" s="22">
        <v>8959</v>
      </c>
      <c r="E17" s="23">
        <f>PRODUCT(D17*100/D26)</f>
        <v>19.74435261707989</v>
      </c>
      <c r="F17" s="60">
        <v>811</v>
      </c>
      <c r="G17" s="61">
        <f>PRODUCT(F17*100/F26)</f>
        <v>1.830410544609204</v>
      </c>
      <c r="H17" s="24">
        <v>431</v>
      </c>
      <c r="I17" s="25">
        <f>PRODUCT(H17*100/H26)</f>
        <v>2.8685524126455908</v>
      </c>
      <c r="J17" s="69">
        <v>365</v>
      </c>
      <c r="K17" s="70">
        <f>PRODUCT(J17*100/J26)</f>
        <v>1.246499556041254</v>
      </c>
      <c r="L17" s="34"/>
    </row>
    <row r="18" spans="1:12" s="11" customFormat="1" ht="15" customHeight="1" x14ac:dyDescent="0.25">
      <c r="A18" s="33" t="s">
        <v>22</v>
      </c>
      <c r="B18" s="20">
        <f>SUM(B20:B21)</f>
        <v>49799</v>
      </c>
      <c r="C18" s="21">
        <f>PRODUCT(B18*100/B26)</f>
        <v>55.231578013397808</v>
      </c>
      <c r="D18" s="22">
        <f>SUM(D20:D21)</f>
        <v>27850</v>
      </c>
      <c r="E18" s="23">
        <f>PRODUCT(D18*100/D26)</f>
        <v>61.37741046831956</v>
      </c>
      <c r="F18" s="60">
        <f>SUM(F20:F21)</f>
        <v>21801</v>
      </c>
      <c r="G18" s="61">
        <f>PRODUCT(F18*100/F26)</f>
        <v>49.204414652312273</v>
      </c>
      <c r="H18" s="24">
        <f>SUM(H20:H21)</f>
        <v>9479</v>
      </c>
      <c r="I18" s="25">
        <f>PRODUCT(H18*100/H26)</f>
        <v>63.088186356073209</v>
      </c>
      <c r="J18" s="69">
        <f>SUM(J20:J21)</f>
        <v>12322</v>
      </c>
      <c r="K18" s="70">
        <f>PRODUCT(J18*100/J26)</f>
        <v>42.080458985042007</v>
      </c>
      <c r="L18" s="34"/>
    </row>
    <row r="19" spans="1:12" s="11" customFormat="1" ht="12" customHeight="1" x14ac:dyDescent="0.25">
      <c r="A19" s="37" t="s">
        <v>21</v>
      </c>
      <c r="B19" s="20"/>
      <c r="C19" s="21"/>
      <c r="D19" s="22"/>
      <c r="E19" s="23"/>
      <c r="F19" s="60"/>
      <c r="G19" s="61"/>
      <c r="H19" s="24"/>
      <c r="I19" s="25"/>
      <c r="J19" s="69"/>
      <c r="K19" s="70"/>
      <c r="L19" s="34"/>
    </row>
    <row r="20" spans="1:12" s="11" customFormat="1" ht="15" customHeight="1" x14ac:dyDescent="0.25">
      <c r="A20" s="75" t="s">
        <v>20</v>
      </c>
      <c r="B20" s="76">
        <v>41861</v>
      </c>
      <c r="C20" s="77">
        <f>PRODUCT(B20*100/B26)</f>
        <v>46.427620779912161</v>
      </c>
      <c r="D20" s="78">
        <v>26277</v>
      </c>
      <c r="E20" s="79">
        <f>PRODUCT(D20*100/D26)</f>
        <v>57.910743801652892</v>
      </c>
      <c r="F20" s="80">
        <v>15459</v>
      </c>
      <c r="G20" s="81">
        <f>PRODUCT(F20*100/F26)</f>
        <v>34.890649333062498</v>
      </c>
      <c r="H20" s="82">
        <v>7180</v>
      </c>
      <c r="I20" s="83">
        <f>PRODUCT(H20*100/H26)</f>
        <v>47.787021630615641</v>
      </c>
      <c r="J20" s="84">
        <v>8279</v>
      </c>
      <c r="K20" s="85">
        <f>PRODUCT(J20*100/J26)</f>
        <v>28.273341984837103</v>
      </c>
      <c r="L20" s="34"/>
    </row>
    <row r="21" spans="1:12" s="11" customFormat="1" ht="15" customHeight="1" x14ac:dyDescent="0.25">
      <c r="A21" s="75" t="s">
        <v>19</v>
      </c>
      <c r="B21" s="76">
        <v>7938</v>
      </c>
      <c r="C21" s="77">
        <f>PRODUCT(B21*100/B26)</f>
        <v>8.8039572334856491</v>
      </c>
      <c r="D21" s="78">
        <v>1573</v>
      </c>
      <c r="E21" s="79">
        <f>PRODUCT(D21*100/D26)</f>
        <v>3.4666666666666668</v>
      </c>
      <c r="F21" s="80">
        <v>6342</v>
      </c>
      <c r="G21" s="81">
        <f>PRODUCT(F21*100/F26)</f>
        <v>14.31376531924978</v>
      </c>
      <c r="H21" s="82">
        <v>2299</v>
      </c>
      <c r="I21" s="83">
        <f>PRODUCT(H21*100/H26)</f>
        <v>15.301164725457571</v>
      </c>
      <c r="J21" s="84">
        <v>4043</v>
      </c>
      <c r="K21" s="85">
        <f>PRODUCT(J21*100/J26)</f>
        <v>13.807117000204904</v>
      </c>
      <c r="L21" s="34"/>
    </row>
    <row r="22" spans="1:12" s="11" customFormat="1" ht="15" customHeight="1" x14ac:dyDescent="0.25">
      <c r="A22" s="33" t="s">
        <v>12</v>
      </c>
      <c r="B22" s="20">
        <v>4394</v>
      </c>
      <c r="C22" s="21">
        <f>PRODUCT(B22*100/B26)</f>
        <v>4.8733419102967925</v>
      </c>
      <c r="D22" s="22">
        <v>482</v>
      </c>
      <c r="E22" s="23">
        <f>PRODUCT(D22*100/D26)</f>
        <v>1.062258953168044</v>
      </c>
      <c r="F22" s="60">
        <v>3857</v>
      </c>
      <c r="G22" s="61">
        <f>PRODUCT(F22*100/F26)</f>
        <v>8.705170740515042</v>
      </c>
      <c r="H22" s="24">
        <v>616</v>
      </c>
      <c r="I22" s="25">
        <f>PRODUCT(H22*100/H26)</f>
        <v>4.0998336106489184</v>
      </c>
      <c r="J22" s="69">
        <v>3239</v>
      </c>
      <c r="K22" s="70">
        <f>PRODUCT(J22*100/J26)</f>
        <v>11.061402909637319</v>
      </c>
      <c r="L22" s="34"/>
    </row>
    <row r="23" spans="1:12" s="11" customFormat="1" ht="15" customHeight="1" x14ac:dyDescent="0.25">
      <c r="A23" s="33" t="s">
        <v>18</v>
      </c>
      <c r="B23" s="20">
        <v>1789</v>
      </c>
      <c r="C23" s="21">
        <f>PRODUCT(B23*100/B26)</f>
        <v>1.9841621933365867</v>
      </c>
      <c r="D23" s="22">
        <v>1350</v>
      </c>
      <c r="E23" s="23">
        <f>PRODUCT(D23*100/D26)</f>
        <v>2.9752066115702478</v>
      </c>
      <c r="F23" s="60">
        <v>434</v>
      </c>
      <c r="G23" s="61">
        <f>PRODUCT(F23*100/F26)</f>
        <v>0.97952919403254568</v>
      </c>
      <c r="H23" s="24">
        <v>249</v>
      </c>
      <c r="I23" s="25">
        <f>PRODUCT(H23*100/H26)</f>
        <v>1.6572379367720467</v>
      </c>
      <c r="J23" s="69">
        <v>160</v>
      </c>
      <c r="K23" s="70">
        <f>PRODUCT(J23*100/J26)</f>
        <v>0.54641076429205659</v>
      </c>
      <c r="L23" s="34"/>
    </row>
    <row r="24" spans="1:12" s="11" customFormat="1" ht="15" customHeight="1" x14ac:dyDescent="0.25">
      <c r="A24" s="38" t="s">
        <v>17</v>
      </c>
      <c r="B24" s="20">
        <v>2361</v>
      </c>
      <c r="C24" s="21">
        <f>PRODUCT(B24*100/B26)</f>
        <v>2.6185617319551042</v>
      </c>
      <c r="D24" s="22">
        <v>1067</v>
      </c>
      <c r="E24" s="23">
        <f>PRODUCT(D24*100/D26)</f>
        <v>2.3515151515151516</v>
      </c>
      <c r="F24" s="60">
        <v>1272</v>
      </c>
      <c r="G24" s="61">
        <f>PRODUCT(F24*100/F26)</f>
        <v>2.8708781908050645</v>
      </c>
      <c r="H24" s="24">
        <v>319</v>
      </c>
      <c r="I24" s="25">
        <f>PRODUCT(H24*100/H26)</f>
        <v>2.1231281198003327</v>
      </c>
      <c r="J24" s="69">
        <v>945</v>
      </c>
      <c r="K24" s="70">
        <f>PRODUCT(J24*100/J26)</f>
        <v>3.2272385765999592</v>
      </c>
      <c r="L24" s="34"/>
    </row>
    <row r="25" spans="1:12" s="11" customFormat="1" ht="15" customHeight="1" x14ac:dyDescent="0.25">
      <c r="A25" s="33" t="s">
        <v>16</v>
      </c>
      <c r="B25" s="27">
        <v>22026</v>
      </c>
      <c r="C25" s="28">
        <f>PRODUCT(B25*100/B26)</f>
        <v>24.42881859722284</v>
      </c>
      <c r="D25" s="29">
        <v>5654</v>
      </c>
      <c r="E25" s="30">
        <f>PRODUCT(D25*100/D26)</f>
        <v>12.460606060606061</v>
      </c>
      <c r="F25" s="60">
        <v>16123</v>
      </c>
      <c r="G25" s="63">
        <f>PRODUCT(F25*100/F26)</f>
        <v>36.389283860338097</v>
      </c>
      <c r="H25" s="24">
        <v>3907</v>
      </c>
      <c r="I25" s="25">
        <f>PRODUCT(H25*100/H26)</f>
        <v>26.003327787021632</v>
      </c>
      <c r="J25" s="69">
        <v>12216</v>
      </c>
      <c r="K25" s="70">
        <f>PRODUCT(J25*100/J26)</f>
        <v>41.718461853698521</v>
      </c>
      <c r="L25" s="34"/>
    </row>
    <row r="26" spans="1:12" s="44" customFormat="1" ht="21" customHeight="1" x14ac:dyDescent="0.25">
      <c r="A26" s="39" t="s">
        <v>32</v>
      </c>
      <c r="B26" s="47">
        <f>SUM(B7:B8)</f>
        <v>90164</v>
      </c>
      <c r="C26" s="48">
        <f>SUM(C17+C18+C22+C23+C24+C25)</f>
        <v>100.00000000000001</v>
      </c>
      <c r="D26" s="49">
        <f>SUM(D7:D8)</f>
        <v>45375</v>
      </c>
      <c r="E26" s="40">
        <f>SUM(E17+E18+E22+E23+E24+E25)</f>
        <v>99.971349862258961</v>
      </c>
      <c r="F26" s="65">
        <f>SUM(F7:F8)</f>
        <v>44307</v>
      </c>
      <c r="G26" s="66">
        <f>SUM(G17+G18+G22+G23+G24+G25)</f>
        <v>99.979687182612224</v>
      </c>
      <c r="H26" s="41">
        <f>SUM(H7:H8)</f>
        <v>15025</v>
      </c>
      <c r="I26" s="42">
        <v>100</v>
      </c>
      <c r="J26" s="73">
        <f>SUM(J7:J8)</f>
        <v>29282</v>
      </c>
      <c r="K26" s="74">
        <v>100</v>
      </c>
      <c r="L26" s="43"/>
    </row>
    <row r="27" spans="1:12" s="54" customFormat="1" ht="15" customHeight="1" x14ac:dyDescent="0.2">
      <c r="A27" s="118" t="s">
        <v>33</v>
      </c>
      <c r="B27" s="118"/>
      <c r="C27" s="118"/>
      <c r="D27" s="118"/>
      <c r="E27" s="118"/>
      <c r="F27" s="118"/>
      <c r="G27" s="52"/>
      <c r="H27" s="51"/>
      <c r="I27" s="52"/>
      <c r="J27" s="51"/>
      <c r="K27" s="52"/>
      <c r="L27" s="53"/>
    </row>
    <row r="28" spans="1:12" customFormat="1" ht="14.25" customHeight="1" x14ac:dyDescent="0.25">
      <c r="A28" s="100" t="s">
        <v>34</v>
      </c>
      <c r="B28" s="100"/>
      <c r="C28" s="100"/>
      <c r="D28" s="100"/>
      <c r="E28" s="100"/>
      <c r="F28" s="100"/>
      <c r="G28" s="100"/>
      <c r="H28" s="100"/>
      <c r="I28" s="100"/>
    </row>
    <row r="29" spans="1:12" customFormat="1" ht="14.25" customHeight="1" x14ac:dyDescent="0.25">
      <c r="A29" s="87" t="s">
        <v>35</v>
      </c>
      <c r="B29" s="86"/>
      <c r="C29" s="86"/>
      <c r="D29" s="86"/>
      <c r="E29" s="86"/>
      <c r="F29" s="86"/>
      <c r="G29" s="86"/>
      <c r="H29" s="86"/>
      <c r="I29" s="86"/>
    </row>
    <row r="30" spans="1:12" customFormat="1" ht="12" customHeight="1" x14ac:dyDescent="0.25">
      <c r="A30" s="55" t="s">
        <v>29</v>
      </c>
      <c r="B30" s="3"/>
      <c r="C30" s="3"/>
      <c r="D30" s="3"/>
      <c r="E30" s="3"/>
      <c r="F30" s="3"/>
      <c r="G30" s="3"/>
      <c r="H30" s="3"/>
      <c r="I30" s="3"/>
    </row>
    <row r="31" spans="1:12" ht="14.45" x14ac:dyDescent="0.3">
      <c r="A31"/>
      <c r="B31"/>
      <c r="C31"/>
      <c r="D31"/>
      <c r="E31"/>
      <c r="F31"/>
      <c r="G31"/>
      <c r="H31"/>
      <c r="I31"/>
      <c r="J31" s="50"/>
      <c r="K31" s="50"/>
    </row>
    <row r="32" spans="1:12" ht="13.15" x14ac:dyDescent="0.25">
      <c r="B32" s="88"/>
      <c r="D32" s="88"/>
      <c r="F32" s="88"/>
      <c r="H32" s="88"/>
      <c r="J32" s="88"/>
    </row>
  </sheetData>
  <mergeCells count="11">
    <mergeCell ref="A2:A5"/>
    <mergeCell ref="J4:K4"/>
    <mergeCell ref="B2:C4"/>
    <mergeCell ref="A28:I28"/>
    <mergeCell ref="A1:K1"/>
    <mergeCell ref="D2:K2"/>
    <mergeCell ref="D3:E4"/>
    <mergeCell ref="F3:G4"/>
    <mergeCell ref="H3:K3"/>
    <mergeCell ref="H4:I4"/>
    <mergeCell ref="A27:F27"/>
  </mergeCells>
  <pageMargins left="0.94488188976377963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A1.3-9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Verena Eberhard</dc:creator>
  <cp:lastModifiedBy>spilles</cp:lastModifiedBy>
  <cp:lastPrinted>2014-11-03T18:48:42Z</cp:lastPrinted>
  <dcterms:created xsi:type="dcterms:W3CDTF">2010-10-29T12:03:34Z</dcterms:created>
  <dcterms:modified xsi:type="dcterms:W3CDTF">2015-08-10T08:07:19Z</dcterms:modified>
</cp:coreProperties>
</file>