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2" windowHeight="8136"/>
  </bookViews>
  <sheets>
    <sheet name="Tabelle A4.10.1-12 Internet" sheetId="8" r:id="rId1"/>
  </sheets>
  <definedNames>
    <definedName name="_xlnm.Print_Area" localSheetId="0">'Tabelle A4.10.1-12 Internet'!$A$1:$M$38</definedName>
  </definedNames>
  <calcPr calcId="145621"/>
</workbook>
</file>

<file path=xl/calcChain.xml><?xml version="1.0" encoding="utf-8"?>
<calcChain xmlns="http://schemas.openxmlformats.org/spreadsheetml/2006/main">
  <c r="C26" i="8" l="1"/>
  <c r="D26" i="8"/>
  <c r="E8" i="8"/>
  <c r="I6" i="8"/>
  <c r="I27" i="8" l="1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E27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7" i="8"/>
  <c r="E6" i="8"/>
  <c r="L27" i="8" l="1"/>
  <c r="K27" i="8"/>
  <c r="J27" i="8"/>
  <c r="H26" i="8"/>
  <c r="G26" i="8"/>
  <c r="F26" i="8"/>
  <c r="B26" i="8"/>
  <c r="L25" i="8"/>
  <c r="K25" i="8"/>
  <c r="J25" i="8"/>
  <c r="L24" i="8"/>
  <c r="K24" i="8"/>
  <c r="J24" i="8"/>
  <c r="L23" i="8"/>
  <c r="M23" i="8" s="1"/>
  <c r="K23" i="8"/>
  <c r="J23" i="8"/>
  <c r="L22" i="8"/>
  <c r="K22" i="8"/>
  <c r="J22" i="8"/>
  <c r="L21" i="8"/>
  <c r="K21" i="8"/>
  <c r="J21" i="8"/>
  <c r="L20" i="8"/>
  <c r="K20" i="8"/>
  <c r="J20" i="8"/>
  <c r="L19" i="8"/>
  <c r="M19" i="8" s="1"/>
  <c r="K19" i="8"/>
  <c r="J19" i="8"/>
  <c r="L18" i="8"/>
  <c r="K18" i="8"/>
  <c r="J18" i="8"/>
  <c r="L17" i="8"/>
  <c r="K17" i="8"/>
  <c r="J17" i="8"/>
  <c r="L16" i="8"/>
  <c r="K16" i="8"/>
  <c r="J16" i="8"/>
  <c r="L15" i="8"/>
  <c r="M15" i="8" s="1"/>
  <c r="K15" i="8"/>
  <c r="J15" i="8"/>
  <c r="L14" i="8"/>
  <c r="K14" i="8"/>
  <c r="J14" i="8"/>
  <c r="L13" i="8"/>
  <c r="K13" i="8"/>
  <c r="J13" i="8"/>
  <c r="L12" i="8"/>
  <c r="K12" i="8"/>
  <c r="J12" i="8"/>
  <c r="L11" i="8"/>
  <c r="M11" i="8" s="1"/>
  <c r="K11" i="8"/>
  <c r="J11" i="8"/>
  <c r="L10" i="8"/>
  <c r="K10" i="8"/>
  <c r="J10" i="8"/>
  <c r="L9" i="8"/>
  <c r="K9" i="8"/>
  <c r="J9" i="8"/>
  <c r="L8" i="8"/>
  <c r="K8" i="8"/>
  <c r="J8" i="8"/>
  <c r="L7" i="8"/>
  <c r="M7" i="8" s="1"/>
  <c r="K7" i="8"/>
  <c r="J7" i="8"/>
  <c r="L6" i="8"/>
  <c r="K6" i="8"/>
  <c r="J6" i="8"/>
  <c r="E26" i="8" l="1"/>
  <c r="M6" i="8"/>
  <c r="M10" i="8"/>
  <c r="M14" i="8"/>
  <c r="M18" i="8"/>
  <c r="M22" i="8"/>
  <c r="M9" i="8"/>
  <c r="M13" i="8"/>
  <c r="M17" i="8"/>
  <c r="M21" i="8"/>
  <c r="M25" i="8"/>
  <c r="J26" i="8"/>
  <c r="M27" i="8"/>
  <c r="M8" i="8"/>
  <c r="M12" i="8"/>
  <c r="M16" i="8"/>
  <c r="M20" i="8"/>
  <c r="M24" i="8"/>
  <c r="I26" i="8"/>
  <c r="K26" i="8"/>
  <c r="L26" i="8"/>
  <c r="C35" i="8"/>
  <c r="C36" i="8" s="1"/>
  <c r="H35" i="8"/>
  <c r="H36" i="8" s="1"/>
  <c r="G35" i="8"/>
  <c r="G36" i="8" s="1"/>
  <c r="F35" i="8"/>
  <c r="F36" i="8" s="1"/>
  <c r="D35" i="8"/>
  <c r="D36" i="8" s="1"/>
  <c r="B35" i="8"/>
  <c r="B36" i="8" s="1"/>
  <c r="M26" i="8" l="1"/>
</calcChain>
</file>

<file path=xl/sharedStrings.xml><?xml version="1.0" encoding="utf-8"?>
<sst xmlns="http://schemas.openxmlformats.org/spreadsheetml/2006/main" count="49" uniqueCount="38">
  <si>
    <t>Bauwirtschaft</t>
  </si>
  <si>
    <t>Einzelhandel, Tankstellen</t>
  </si>
  <si>
    <t>Medizinische Dienstleistungen</t>
  </si>
  <si>
    <t>Pflegerische Dienstleistungen</t>
  </si>
  <si>
    <t>Private Haushalte</t>
  </si>
  <si>
    <t>exterritoriale Organisationen</t>
  </si>
  <si>
    <t>Ingesamt</t>
  </si>
  <si>
    <t>keine Zuordnung möglich</t>
  </si>
  <si>
    <t>keine Angabe</t>
  </si>
  <si>
    <t>Chemie, Pharmazie</t>
  </si>
  <si>
    <t>Metall-, Elektrogewerbe</t>
  </si>
  <si>
    <t>Maschinen-, Automobilbau</t>
  </si>
  <si>
    <t>Forschung, Entwicklung</t>
  </si>
  <si>
    <t>Erziehung, Unterricht</t>
  </si>
  <si>
    <t>Landwirtschaft, Bergbau</t>
  </si>
  <si>
    <t>Beschäftigte</t>
  </si>
  <si>
    <t>Auszubildende</t>
  </si>
  <si>
    <t>Ausbildungsquote</t>
  </si>
  <si>
    <t>abs.</t>
  </si>
  <si>
    <t>Wirtschaftssektoren</t>
  </si>
  <si>
    <t>insgesamt</t>
  </si>
  <si>
    <t>Finanz-, rechts-, wohnungs-wirtschaftl. Dienstleistungen</t>
  </si>
  <si>
    <t>Berechnungen des Bundesinstituts für Berufsbildung</t>
  </si>
  <si>
    <t>Beherbergung, Gastronomie</t>
  </si>
  <si>
    <t>2012-2013</t>
  </si>
  <si>
    <t xml:space="preserve">Energie-/Wasserversorgung </t>
  </si>
  <si>
    <t>sonstige Bereiche, keine Angabe, keine Zuordnung</t>
  </si>
  <si>
    <t>Sonstige persönliche Dienst- leistungen (Friseur etc.)</t>
  </si>
  <si>
    <t>Sonstige wirtschaftsbezogene Dienstl. (Zeitarbeit etc.)</t>
  </si>
  <si>
    <t>Herstellung sonstiger Güter (Nahrung, Papier, Holz etc.)</t>
  </si>
  <si>
    <t>Kraftfahrzeug-, Großhandel</t>
  </si>
  <si>
    <t>Information, Kommunikation</t>
  </si>
  <si>
    <t>Kollektive Dienstleistungen (Verwaltung etc.)</t>
  </si>
  <si>
    <t xml:space="preserve">Verkehr, Luftfahrt, Lagerei </t>
  </si>
  <si>
    <t>Quelle: Beschäftigungsstatistik der Bundesagentur für Arbeit (Revision August 2014); Stichtag jeweils 31. Dezember;</t>
  </si>
  <si>
    <t>in %</t>
  </si>
  <si>
    <t>in%-Pkte</t>
  </si>
  <si>
    <t xml:space="preserve">Tabelle A4.10.1-12 Internet: Beschäftigte, Auszubildende und Ausbildungsquoten zwischen 2007, 2012 und 2013 in den alten Bundesländern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</si>
</sst>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3" fillId="0" borderId="0" xfId="0" applyNumberFormat="1" applyFont="1"/>
    <xf numFmtId="1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3" fontId="3" fillId="0" borderId="0" xfId="0" applyNumberFormat="1" applyFont="1"/>
    <xf numFmtId="0" fontId="3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13" xfId="0" applyNumberFormat="1" applyFont="1" applyFill="1" applyBorder="1"/>
    <xf numFmtId="164" fontId="3" fillId="0" borderId="7" xfId="0" applyNumberFormat="1" applyFont="1" applyBorder="1"/>
    <xf numFmtId="164" fontId="3" fillId="0" borderId="0" xfId="0" applyNumberFormat="1" applyFont="1" applyBorder="1"/>
    <xf numFmtId="164" fontId="3" fillId="0" borderId="8" xfId="0" applyNumberFormat="1" applyFont="1" applyBorder="1"/>
    <xf numFmtId="0" fontId="3" fillId="2" borderId="15" xfId="0" applyFont="1" applyFill="1" applyBorder="1"/>
    <xf numFmtId="3" fontId="3" fillId="0" borderId="7" xfId="0" applyNumberFormat="1" applyFont="1" applyBorder="1"/>
    <xf numFmtId="3" fontId="3" fillId="0" borderId="0" xfId="0" applyNumberFormat="1" applyFont="1" applyBorder="1"/>
    <xf numFmtId="164" fontId="3" fillId="0" borderId="1" xfId="0" applyNumberFormat="1" applyFont="1" applyBorder="1"/>
    <xf numFmtId="164" fontId="1" fillId="2" borderId="12" xfId="0" applyNumberFormat="1" applyFont="1" applyFill="1" applyBorder="1"/>
    <xf numFmtId="1" fontId="2" fillId="0" borderId="6" xfId="0" applyNumberFormat="1" applyFont="1" applyBorder="1" applyAlignment="1">
      <alignment wrapText="1"/>
    </xf>
    <xf numFmtId="0" fontId="6" fillId="0" borderId="0" xfId="0" applyFont="1"/>
    <xf numFmtId="0" fontId="3" fillId="0" borderId="0" xfId="0" applyFont="1"/>
    <xf numFmtId="1" fontId="2" fillId="2" borderId="6" xfId="0" applyNumberFormat="1" applyFont="1" applyFill="1" applyBorder="1" applyAlignment="1">
      <alignment wrapText="1"/>
    </xf>
    <xf numFmtId="3" fontId="3" fillId="2" borderId="7" xfId="0" applyNumberFormat="1" applyFont="1" applyFill="1" applyBorder="1"/>
    <xf numFmtId="3" fontId="3" fillId="2" borderId="0" xfId="0" applyNumberFormat="1" applyFont="1" applyFill="1" applyBorder="1"/>
    <xf numFmtId="164" fontId="3" fillId="2" borderId="1" xfId="0" applyNumberFormat="1" applyFont="1" applyFill="1" applyBorder="1"/>
    <xf numFmtId="3" fontId="3" fillId="2" borderId="0" xfId="0" applyNumberFormat="1" applyFont="1" applyFill="1"/>
    <xf numFmtId="164" fontId="3" fillId="2" borderId="0" xfId="0" applyNumberFormat="1" applyFont="1" applyFill="1"/>
    <xf numFmtId="164" fontId="3" fillId="2" borderId="7" xfId="0" applyNumberFormat="1" applyFont="1" applyFill="1" applyBorder="1"/>
    <xf numFmtId="164" fontId="3" fillId="2" borderId="0" xfId="0" applyNumberFormat="1" applyFont="1" applyFill="1" applyBorder="1"/>
    <xf numFmtId="164" fontId="3" fillId="2" borderId="8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A26" sqref="A26"/>
    </sheetView>
  </sheetViews>
  <sheetFormatPr baseColWidth="10" defaultColWidth="11.44140625" defaultRowHeight="13.8" x14ac:dyDescent="0.3"/>
  <cols>
    <col min="1" max="1" width="28.5546875" style="1" customWidth="1"/>
    <col min="2" max="4" width="10.88671875" style="1" customWidth="1"/>
    <col min="5" max="5" width="10.33203125" style="1" customWidth="1"/>
    <col min="6" max="8" width="10" style="1" customWidth="1"/>
    <col min="9" max="9" width="10.44140625" style="1" customWidth="1"/>
    <col min="10" max="12" width="6.5546875" style="1" customWidth="1"/>
    <col min="13" max="13" width="11.109375" style="1" customWidth="1"/>
    <col min="14" max="16384" width="11.44140625" style="1"/>
  </cols>
  <sheetData>
    <row r="1" spans="1:13" ht="15.6" x14ac:dyDescent="0.3">
      <c r="A1" s="32" t="s">
        <v>37</v>
      </c>
    </row>
    <row r="2" spans="1:13" ht="13.5" thickBot="1" x14ac:dyDescent="0.25"/>
    <row r="3" spans="1:13" ht="14.4" x14ac:dyDescent="0.3">
      <c r="A3" s="26"/>
      <c r="B3" s="44" t="s">
        <v>15</v>
      </c>
      <c r="C3" s="45"/>
      <c r="D3" s="45"/>
      <c r="E3" s="46"/>
      <c r="F3" s="47" t="s">
        <v>16</v>
      </c>
      <c r="G3" s="45"/>
      <c r="H3" s="45"/>
      <c r="I3" s="45"/>
      <c r="J3" s="44" t="s">
        <v>17</v>
      </c>
      <c r="K3" s="45"/>
      <c r="L3" s="45"/>
      <c r="M3" s="48"/>
    </row>
    <row r="4" spans="1:13" ht="12.75" x14ac:dyDescent="0.2">
      <c r="A4" s="7"/>
      <c r="B4" s="8">
        <v>2007</v>
      </c>
      <c r="C4" s="9">
        <v>2012</v>
      </c>
      <c r="D4" s="9">
        <v>2013</v>
      </c>
      <c r="E4" s="43" t="s">
        <v>24</v>
      </c>
      <c r="F4" s="9">
        <v>2007</v>
      </c>
      <c r="G4" s="9">
        <v>2012</v>
      </c>
      <c r="H4" s="9">
        <v>2013</v>
      </c>
      <c r="I4" s="10" t="s">
        <v>24</v>
      </c>
      <c r="J4" s="8">
        <v>2007</v>
      </c>
      <c r="K4" s="9">
        <v>2012</v>
      </c>
      <c r="L4" s="9">
        <v>2013</v>
      </c>
      <c r="M4" s="11" t="s">
        <v>24</v>
      </c>
    </row>
    <row r="5" spans="1:13" ht="13.5" thickBot="1" x14ac:dyDescent="0.25">
      <c r="A5" s="12" t="s">
        <v>19</v>
      </c>
      <c r="B5" s="13" t="s">
        <v>18</v>
      </c>
      <c r="C5" s="14" t="s">
        <v>18</v>
      </c>
      <c r="D5" s="14" t="s">
        <v>18</v>
      </c>
      <c r="E5" s="15" t="s">
        <v>35</v>
      </c>
      <c r="F5" s="14" t="s">
        <v>18</v>
      </c>
      <c r="G5" s="14" t="s">
        <v>18</v>
      </c>
      <c r="H5" s="14" t="s">
        <v>18</v>
      </c>
      <c r="I5" s="14" t="s">
        <v>35</v>
      </c>
      <c r="J5" s="13" t="s">
        <v>35</v>
      </c>
      <c r="K5" s="13" t="s">
        <v>35</v>
      </c>
      <c r="L5" s="13" t="s">
        <v>35</v>
      </c>
      <c r="M5" s="16" t="s">
        <v>36</v>
      </c>
    </row>
    <row r="6" spans="1:13" ht="12.75" x14ac:dyDescent="0.2">
      <c r="A6" s="31" t="s">
        <v>14</v>
      </c>
      <c r="B6" s="27">
        <v>178272</v>
      </c>
      <c r="C6" s="28">
        <v>184164</v>
      </c>
      <c r="D6" s="28">
        <v>184384</v>
      </c>
      <c r="E6" s="29">
        <f>(100/C6*D6)-100</f>
        <v>0.11945874329403239</v>
      </c>
      <c r="F6" s="6">
        <v>14536</v>
      </c>
      <c r="G6" s="6">
        <v>11986</v>
      </c>
      <c r="H6" s="6">
        <v>12984</v>
      </c>
      <c r="I6" s="3">
        <f>(100/G6*H6)-100</f>
        <v>8.3263807775738456</v>
      </c>
      <c r="J6" s="23">
        <f>100/B6*F6</f>
        <v>8.1538323460779036</v>
      </c>
      <c r="K6" s="24">
        <f t="shared" ref="K6:L6" si="0">100/C6*G6</f>
        <v>6.5083295323733203</v>
      </c>
      <c r="L6" s="24">
        <f t="shared" si="0"/>
        <v>7.0418257549461991</v>
      </c>
      <c r="M6" s="25">
        <f>L6-K6</f>
        <v>0.53349622257287876</v>
      </c>
    </row>
    <row r="7" spans="1:13" ht="12.75" x14ac:dyDescent="0.2">
      <c r="A7" s="34" t="s">
        <v>25</v>
      </c>
      <c r="B7" s="35">
        <v>338413</v>
      </c>
      <c r="C7" s="36">
        <v>356513</v>
      </c>
      <c r="D7" s="36">
        <v>358465</v>
      </c>
      <c r="E7" s="37">
        <f t="shared" ref="E7:E27" si="1">(100/C7*D7)-100</f>
        <v>0.54752561617668505</v>
      </c>
      <c r="F7" s="38">
        <v>14995</v>
      </c>
      <c r="G7" s="38">
        <v>15275</v>
      </c>
      <c r="H7" s="38">
        <v>15380</v>
      </c>
      <c r="I7" s="39">
        <f t="shared" ref="I7:I27" si="2">(100/G7*H7)-100</f>
        <v>0.68739770867431105</v>
      </c>
      <c r="J7" s="40">
        <f t="shared" ref="J7:J25" si="3">100/B7*F7</f>
        <v>4.4309763513813003</v>
      </c>
      <c r="K7" s="41">
        <f t="shared" ref="K7:K25" si="4">100/C7*G7</f>
        <v>4.2845562433908437</v>
      </c>
      <c r="L7" s="41">
        <f t="shared" ref="L7:L25" si="5">100/D7*H7</f>
        <v>4.2905165078877996</v>
      </c>
      <c r="M7" s="42">
        <f t="shared" ref="M7:M27" si="6">L7-K7</f>
        <v>5.9602644969558582E-3</v>
      </c>
    </row>
    <row r="8" spans="1:13" ht="27.6" x14ac:dyDescent="0.3">
      <c r="A8" s="31" t="s">
        <v>29</v>
      </c>
      <c r="B8" s="27">
        <v>1307010</v>
      </c>
      <c r="C8" s="28">
        <v>1274303</v>
      </c>
      <c r="D8" s="28">
        <v>1262443</v>
      </c>
      <c r="E8" s="29">
        <f>(100/C8*D8)-100</f>
        <v>-0.93070486375688688</v>
      </c>
      <c r="F8" s="6">
        <v>90976</v>
      </c>
      <c r="G8" s="6">
        <v>75695</v>
      </c>
      <c r="H8" s="6">
        <v>72521</v>
      </c>
      <c r="I8" s="3">
        <f t="shared" si="2"/>
        <v>-4.1931435365611947</v>
      </c>
      <c r="J8" s="23">
        <f t="shared" si="3"/>
        <v>6.9606200411626533</v>
      </c>
      <c r="K8" s="24">
        <f t="shared" si="4"/>
        <v>5.9401100052342342</v>
      </c>
      <c r="L8" s="24">
        <f t="shared" si="5"/>
        <v>5.7444969792695595</v>
      </c>
      <c r="M8" s="25">
        <f t="shared" si="6"/>
        <v>-0.19561302596467467</v>
      </c>
    </row>
    <row r="9" spans="1:13" ht="12.75" x14ac:dyDescent="0.2">
      <c r="A9" s="34" t="s">
        <v>9</v>
      </c>
      <c r="B9" s="35">
        <v>889981</v>
      </c>
      <c r="C9" s="36">
        <v>889418</v>
      </c>
      <c r="D9" s="36">
        <v>898643</v>
      </c>
      <c r="E9" s="37">
        <f t="shared" si="1"/>
        <v>1.0371951096110053</v>
      </c>
      <c r="F9" s="38">
        <v>37246</v>
      </c>
      <c r="G9" s="38">
        <v>37472</v>
      </c>
      <c r="H9" s="38">
        <v>38662</v>
      </c>
      <c r="I9" s="39">
        <f t="shared" si="2"/>
        <v>3.1757045260461183</v>
      </c>
      <c r="J9" s="40">
        <f t="shared" si="3"/>
        <v>4.1850331636293356</v>
      </c>
      <c r="K9" s="41">
        <f t="shared" si="4"/>
        <v>4.2130921568936088</v>
      </c>
      <c r="L9" s="41">
        <f t="shared" si="5"/>
        <v>4.3022646367912509</v>
      </c>
      <c r="M9" s="42">
        <f t="shared" si="6"/>
        <v>8.9172479897642098E-2</v>
      </c>
    </row>
    <row r="10" spans="1:13" ht="12.75" x14ac:dyDescent="0.2">
      <c r="A10" s="31" t="s">
        <v>10</v>
      </c>
      <c r="B10" s="27">
        <v>1610144</v>
      </c>
      <c r="C10" s="28">
        <v>1578385</v>
      </c>
      <c r="D10" s="28">
        <v>1575716</v>
      </c>
      <c r="E10" s="29">
        <f t="shared" si="1"/>
        <v>-0.16909689334352151</v>
      </c>
      <c r="F10" s="6">
        <v>86710</v>
      </c>
      <c r="G10" s="6">
        <v>87346</v>
      </c>
      <c r="H10" s="6">
        <v>88592</v>
      </c>
      <c r="I10" s="3">
        <f t="shared" si="2"/>
        <v>1.4265106587594261</v>
      </c>
      <c r="J10" s="23">
        <f t="shared" si="3"/>
        <v>5.3852326251565081</v>
      </c>
      <c r="K10" s="24">
        <f t="shared" si="4"/>
        <v>5.5338843184647599</v>
      </c>
      <c r="L10" s="24">
        <f t="shared" si="5"/>
        <v>5.6223329584772888</v>
      </c>
      <c r="M10" s="25">
        <f t="shared" si="6"/>
        <v>8.8448640012528834E-2</v>
      </c>
    </row>
    <row r="11" spans="1:13" ht="12.75" x14ac:dyDescent="0.2">
      <c r="A11" s="34" t="s">
        <v>11</v>
      </c>
      <c r="B11" s="35">
        <v>1816851</v>
      </c>
      <c r="C11" s="36">
        <v>1927734</v>
      </c>
      <c r="D11" s="36">
        <v>1953476</v>
      </c>
      <c r="E11" s="37">
        <f t="shared" si="1"/>
        <v>1.3353502091056129</v>
      </c>
      <c r="F11" s="38">
        <v>100696</v>
      </c>
      <c r="G11" s="38">
        <v>105690</v>
      </c>
      <c r="H11" s="38">
        <v>108037</v>
      </c>
      <c r="I11" s="39">
        <f t="shared" si="2"/>
        <v>2.2206452833759158</v>
      </c>
      <c r="J11" s="40">
        <f t="shared" si="3"/>
        <v>5.5423367133573418</v>
      </c>
      <c r="K11" s="41">
        <f t="shared" si="4"/>
        <v>5.4826028902327808</v>
      </c>
      <c r="L11" s="41">
        <f t="shared" si="5"/>
        <v>5.53050050269366</v>
      </c>
      <c r="M11" s="42">
        <f t="shared" si="6"/>
        <v>4.7897612460879202E-2</v>
      </c>
    </row>
    <row r="12" spans="1:13" ht="12.75" x14ac:dyDescent="0.2">
      <c r="A12" s="31" t="s">
        <v>0</v>
      </c>
      <c r="B12" s="27">
        <v>1174362</v>
      </c>
      <c r="C12" s="28">
        <v>1256953</v>
      </c>
      <c r="D12" s="28">
        <v>1270436</v>
      </c>
      <c r="E12" s="29">
        <f t="shared" si="1"/>
        <v>1.0726733616929209</v>
      </c>
      <c r="F12" s="6">
        <v>128701</v>
      </c>
      <c r="G12" s="6">
        <v>128680</v>
      </c>
      <c r="H12" s="6">
        <v>126988</v>
      </c>
      <c r="I12" s="3">
        <f t="shared" si="2"/>
        <v>-1.3148896487410582</v>
      </c>
      <c r="J12" s="23">
        <f t="shared" si="3"/>
        <v>10.959227222951696</v>
      </c>
      <c r="K12" s="24">
        <f t="shared" si="4"/>
        <v>10.237455179310603</v>
      </c>
      <c r="L12" s="24">
        <f t="shared" si="5"/>
        <v>9.9956235497104924</v>
      </c>
      <c r="M12" s="25">
        <f t="shared" si="6"/>
        <v>-0.24183162960011018</v>
      </c>
    </row>
    <row r="13" spans="1:13" x14ac:dyDescent="0.3">
      <c r="A13" s="34" t="s">
        <v>30</v>
      </c>
      <c r="B13" s="35">
        <v>1682780</v>
      </c>
      <c r="C13" s="36">
        <v>1689315</v>
      </c>
      <c r="D13" s="36">
        <v>1687928</v>
      </c>
      <c r="E13" s="37">
        <f t="shared" si="1"/>
        <v>-8.210428487285526E-2</v>
      </c>
      <c r="F13" s="38">
        <v>135478</v>
      </c>
      <c r="G13" s="38">
        <v>130547</v>
      </c>
      <c r="H13" s="38">
        <v>129274</v>
      </c>
      <c r="I13" s="39">
        <f t="shared" si="2"/>
        <v>-0.9751277317747622</v>
      </c>
      <c r="J13" s="40">
        <f t="shared" si="3"/>
        <v>8.050844435992822</v>
      </c>
      <c r="K13" s="41">
        <f t="shared" si="4"/>
        <v>7.7278068329470821</v>
      </c>
      <c r="L13" s="41">
        <f t="shared" si="5"/>
        <v>7.6587389983459015</v>
      </c>
      <c r="M13" s="42">
        <f t="shared" si="6"/>
        <v>-6.90678346011806E-2</v>
      </c>
    </row>
    <row r="14" spans="1:13" ht="12.75" x14ac:dyDescent="0.2">
      <c r="A14" s="31" t="s">
        <v>1</v>
      </c>
      <c r="B14" s="27">
        <v>1673186</v>
      </c>
      <c r="C14" s="28">
        <v>1804535</v>
      </c>
      <c r="D14" s="28">
        <v>1822401</v>
      </c>
      <c r="E14" s="29">
        <f t="shared" si="1"/>
        <v>0.99006115148777951</v>
      </c>
      <c r="F14" s="6">
        <v>133613</v>
      </c>
      <c r="G14" s="6">
        <v>134012</v>
      </c>
      <c r="H14" s="6">
        <v>131266</v>
      </c>
      <c r="I14" s="3">
        <f t="shared" si="2"/>
        <v>-2.0490702325164847</v>
      </c>
      <c r="J14" s="23">
        <f t="shared" si="3"/>
        <v>7.9855437470789257</v>
      </c>
      <c r="K14" s="24">
        <f t="shared" si="4"/>
        <v>7.426400707107371</v>
      </c>
      <c r="L14" s="24">
        <f t="shared" si="5"/>
        <v>7.2029152749586949</v>
      </c>
      <c r="M14" s="25">
        <f t="shared" si="6"/>
        <v>-0.22348543214867611</v>
      </c>
    </row>
    <row r="15" spans="1:13" ht="12.75" x14ac:dyDescent="0.2">
      <c r="A15" s="34" t="s">
        <v>33</v>
      </c>
      <c r="B15" s="35">
        <v>1122789</v>
      </c>
      <c r="C15" s="36">
        <v>1202210</v>
      </c>
      <c r="D15" s="36">
        <v>1230907</v>
      </c>
      <c r="E15" s="37">
        <f t="shared" si="1"/>
        <v>2.3870205704494225</v>
      </c>
      <c r="F15" s="38">
        <v>36274</v>
      </c>
      <c r="G15" s="38">
        <v>42364</v>
      </c>
      <c r="H15" s="38">
        <v>43297</v>
      </c>
      <c r="I15" s="39">
        <f t="shared" si="2"/>
        <v>2.2023416108016249</v>
      </c>
      <c r="J15" s="40">
        <f t="shared" si="3"/>
        <v>3.2307049677187791</v>
      </c>
      <c r="K15" s="41">
        <f t="shared" si="4"/>
        <v>3.5238435880586589</v>
      </c>
      <c r="L15" s="41">
        <f t="shared" si="5"/>
        <v>3.5174875112417103</v>
      </c>
      <c r="M15" s="42">
        <f t="shared" si="6"/>
        <v>-6.3560768169486082E-3</v>
      </c>
    </row>
    <row r="16" spans="1:13" ht="12.75" x14ac:dyDescent="0.2">
      <c r="A16" s="31" t="s">
        <v>31</v>
      </c>
      <c r="B16" s="27">
        <v>686699</v>
      </c>
      <c r="C16" s="28">
        <v>756520</v>
      </c>
      <c r="D16" s="28">
        <v>764641</v>
      </c>
      <c r="E16" s="29">
        <f t="shared" si="1"/>
        <v>1.0734679849838784</v>
      </c>
      <c r="F16" s="6">
        <v>26986</v>
      </c>
      <c r="G16" s="6">
        <v>30466</v>
      </c>
      <c r="H16" s="6">
        <v>31235</v>
      </c>
      <c r="I16" s="3">
        <f t="shared" si="2"/>
        <v>2.5241252543819286</v>
      </c>
      <c r="J16" s="23">
        <f t="shared" si="3"/>
        <v>3.9298149553152109</v>
      </c>
      <c r="K16" s="24">
        <f t="shared" si="4"/>
        <v>4.0271242002855177</v>
      </c>
      <c r="L16" s="24">
        <f t="shared" si="5"/>
        <v>4.0849235131257675</v>
      </c>
      <c r="M16" s="25">
        <f t="shared" si="6"/>
        <v>5.7799312840249861E-2</v>
      </c>
    </row>
    <row r="17" spans="1:13" ht="12.75" x14ac:dyDescent="0.2">
      <c r="A17" s="34" t="s">
        <v>23</v>
      </c>
      <c r="B17" s="35">
        <v>588691</v>
      </c>
      <c r="C17" s="36">
        <v>670514</v>
      </c>
      <c r="D17" s="36">
        <v>682108</v>
      </c>
      <c r="E17" s="37">
        <f t="shared" si="1"/>
        <v>1.7291212413163493</v>
      </c>
      <c r="F17" s="38">
        <v>65866</v>
      </c>
      <c r="G17" s="38">
        <v>51134</v>
      </c>
      <c r="H17" s="38">
        <v>47736</v>
      </c>
      <c r="I17" s="39">
        <f t="shared" si="2"/>
        <v>-6.6452849376149032</v>
      </c>
      <c r="J17" s="40">
        <f t="shared" si="3"/>
        <v>11.188552228588511</v>
      </c>
      <c r="K17" s="41">
        <f t="shared" si="4"/>
        <v>7.6260898355589886</v>
      </c>
      <c r="L17" s="41">
        <f t="shared" si="5"/>
        <v>6.9983052537134878</v>
      </c>
      <c r="M17" s="42">
        <f t="shared" si="6"/>
        <v>-0.62778458184550079</v>
      </c>
    </row>
    <row r="18" spans="1:13" ht="25.5" x14ac:dyDescent="0.2">
      <c r="A18" s="31" t="s">
        <v>21</v>
      </c>
      <c r="B18" s="27">
        <v>2019805</v>
      </c>
      <c r="C18" s="28">
        <v>2309259</v>
      </c>
      <c r="D18" s="28">
        <v>2355835</v>
      </c>
      <c r="E18" s="29">
        <f t="shared" si="1"/>
        <v>2.0169240436001417</v>
      </c>
      <c r="F18" s="6">
        <v>113761</v>
      </c>
      <c r="G18" s="6">
        <v>128753</v>
      </c>
      <c r="H18" s="6">
        <v>128570</v>
      </c>
      <c r="I18" s="3">
        <f t="shared" si="2"/>
        <v>-0.14213261050227288</v>
      </c>
      <c r="J18" s="23">
        <f t="shared" si="3"/>
        <v>5.6322763831161922</v>
      </c>
      <c r="K18" s="24">
        <f t="shared" si="4"/>
        <v>5.575511451941944</v>
      </c>
      <c r="L18" s="24">
        <f t="shared" si="5"/>
        <v>5.4575129412713546</v>
      </c>
      <c r="M18" s="25">
        <f t="shared" si="6"/>
        <v>-0.11799851067058942</v>
      </c>
    </row>
    <row r="19" spans="1:13" ht="12.75" x14ac:dyDescent="0.2">
      <c r="A19" s="34" t="s">
        <v>12</v>
      </c>
      <c r="B19" s="35">
        <v>235511</v>
      </c>
      <c r="C19" s="36">
        <v>258241</v>
      </c>
      <c r="D19" s="36">
        <v>264646</v>
      </c>
      <c r="E19" s="37">
        <f t="shared" si="1"/>
        <v>2.4802413249638988</v>
      </c>
      <c r="F19" s="38">
        <v>12310</v>
      </c>
      <c r="G19" s="38">
        <v>11978</v>
      </c>
      <c r="H19" s="38">
        <v>12525</v>
      </c>
      <c r="I19" s="39">
        <f t="shared" si="2"/>
        <v>4.5667056269828095</v>
      </c>
      <c r="J19" s="40">
        <f t="shared" si="3"/>
        <v>5.226932075359537</v>
      </c>
      <c r="K19" s="41">
        <f t="shared" si="4"/>
        <v>4.6383029805491773</v>
      </c>
      <c r="L19" s="41">
        <f t="shared" si="5"/>
        <v>4.7327373170197164</v>
      </c>
      <c r="M19" s="42">
        <f t="shared" si="6"/>
        <v>9.4434336470539115E-2</v>
      </c>
    </row>
    <row r="20" spans="1:13" ht="25.5" x14ac:dyDescent="0.2">
      <c r="A20" s="31" t="s">
        <v>28</v>
      </c>
      <c r="B20" s="27">
        <v>1300199</v>
      </c>
      <c r="C20" s="28">
        <v>1503374</v>
      </c>
      <c r="D20" s="28">
        <v>1542428</v>
      </c>
      <c r="E20" s="29">
        <f t="shared" si="1"/>
        <v>2.5977567790849179</v>
      </c>
      <c r="F20" s="6">
        <v>36302</v>
      </c>
      <c r="G20" s="6">
        <v>38606</v>
      </c>
      <c r="H20" s="6">
        <v>38503</v>
      </c>
      <c r="I20" s="3">
        <f t="shared" si="2"/>
        <v>-0.26679790706107553</v>
      </c>
      <c r="J20" s="23">
        <f t="shared" si="3"/>
        <v>2.7920341424658841</v>
      </c>
      <c r="K20" s="24">
        <f t="shared" si="4"/>
        <v>2.5679571417358558</v>
      </c>
      <c r="L20" s="24">
        <f t="shared" si="5"/>
        <v>2.4962591446732039</v>
      </c>
      <c r="M20" s="25">
        <f t="shared" si="6"/>
        <v>-7.1697997062651897E-2</v>
      </c>
    </row>
    <row r="21" spans="1:13" ht="12.75" x14ac:dyDescent="0.2">
      <c r="A21" s="34" t="s">
        <v>13</v>
      </c>
      <c r="B21" s="35">
        <v>711730</v>
      </c>
      <c r="C21" s="36">
        <v>854265</v>
      </c>
      <c r="D21" s="36">
        <v>873291</v>
      </c>
      <c r="E21" s="37">
        <f t="shared" si="1"/>
        <v>2.2271777492932614</v>
      </c>
      <c r="F21" s="38">
        <v>63701</v>
      </c>
      <c r="G21" s="38">
        <v>57312</v>
      </c>
      <c r="H21" s="38">
        <v>54125</v>
      </c>
      <c r="I21" s="39">
        <f t="shared" si="2"/>
        <v>-5.5607900614182029</v>
      </c>
      <c r="J21" s="40">
        <f t="shared" si="3"/>
        <v>8.9501636856673183</v>
      </c>
      <c r="K21" s="41">
        <f t="shared" si="4"/>
        <v>6.7089252164141104</v>
      </c>
      <c r="L21" s="41">
        <f t="shared" si="5"/>
        <v>6.1978195126252302</v>
      </c>
      <c r="M21" s="42">
        <f t="shared" si="6"/>
        <v>-0.51110570378888021</v>
      </c>
    </row>
    <row r="22" spans="1:13" ht="12.75" x14ac:dyDescent="0.2">
      <c r="A22" s="31" t="s">
        <v>2</v>
      </c>
      <c r="B22" s="27">
        <v>1583286</v>
      </c>
      <c r="C22" s="28">
        <v>1784685</v>
      </c>
      <c r="D22" s="28">
        <v>1821011</v>
      </c>
      <c r="E22" s="29">
        <f t="shared" si="1"/>
        <v>2.0354292214032057</v>
      </c>
      <c r="F22" s="6">
        <v>123580</v>
      </c>
      <c r="G22" s="6">
        <v>128953</v>
      </c>
      <c r="H22" s="6">
        <v>129590</v>
      </c>
      <c r="I22" s="3">
        <f t="shared" si="2"/>
        <v>0.49397842624831867</v>
      </c>
      <c r="J22" s="23">
        <f t="shared" si="3"/>
        <v>7.8052859685489553</v>
      </c>
      <c r="K22" s="24">
        <f t="shared" si="4"/>
        <v>7.2255327971042504</v>
      </c>
      <c r="L22" s="24">
        <f t="shared" si="5"/>
        <v>7.1163765622503101</v>
      </c>
      <c r="M22" s="25">
        <f t="shared" si="6"/>
        <v>-0.10915623485394033</v>
      </c>
    </row>
    <row r="23" spans="1:13" ht="12.75" x14ac:dyDescent="0.2">
      <c r="A23" s="34" t="s">
        <v>3</v>
      </c>
      <c r="B23" s="35">
        <v>1237469</v>
      </c>
      <c r="C23" s="36">
        <v>1516348</v>
      </c>
      <c r="D23" s="36">
        <v>1559937</v>
      </c>
      <c r="E23" s="37">
        <f t="shared" si="1"/>
        <v>2.8746039827269243</v>
      </c>
      <c r="F23" s="38">
        <v>69758</v>
      </c>
      <c r="G23" s="38">
        <v>74400</v>
      </c>
      <c r="H23" s="38">
        <v>76693</v>
      </c>
      <c r="I23" s="39">
        <f t="shared" si="2"/>
        <v>3.0819892473118387</v>
      </c>
      <c r="J23" s="40">
        <f t="shared" si="3"/>
        <v>5.6371513144975749</v>
      </c>
      <c r="K23" s="41">
        <f t="shared" si="4"/>
        <v>4.9065254150102744</v>
      </c>
      <c r="L23" s="41">
        <f t="shared" si="5"/>
        <v>4.9164164963072228</v>
      </c>
      <c r="M23" s="42">
        <f t="shared" si="6"/>
        <v>9.8910812969483786E-3</v>
      </c>
    </row>
    <row r="24" spans="1:13" ht="27.6" x14ac:dyDescent="0.3">
      <c r="A24" s="31" t="s">
        <v>27</v>
      </c>
      <c r="B24" s="27">
        <v>425684</v>
      </c>
      <c r="C24" s="28">
        <v>453596</v>
      </c>
      <c r="D24" s="28">
        <v>454509</v>
      </c>
      <c r="E24" s="29">
        <f t="shared" si="1"/>
        <v>0.20128043457172851</v>
      </c>
      <c r="F24" s="6">
        <v>44095</v>
      </c>
      <c r="G24" s="6">
        <v>36338</v>
      </c>
      <c r="H24" s="6">
        <v>34967</v>
      </c>
      <c r="I24" s="3">
        <f t="shared" si="2"/>
        <v>-3.7729099014805456</v>
      </c>
      <c r="J24" s="23">
        <f t="shared" si="3"/>
        <v>10.358622828201201</v>
      </c>
      <c r="K24" s="24">
        <f t="shared" si="4"/>
        <v>8.0110935722537224</v>
      </c>
      <c r="L24" s="24">
        <f t="shared" si="5"/>
        <v>7.6933570072319801</v>
      </c>
      <c r="M24" s="25">
        <f t="shared" si="6"/>
        <v>-0.3177365650217423</v>
      </c>
    </row>
    <row r="25" spans="1:13" ht="25.5" x14ac:dyDescent="0.2">
      <c r="A25" s="34" t="s">
        <v>32</v>
      </c>
      <c r="B25" s="35">
        <v>1588951</v>
      </c>
      <c r="C25" s="36">
        <v>1649447</v>
      </c>
      <c r="D25" s="36">
        <v>1658179</v>
      </c>
      <c r="E25" s="37">
        <f t="shared" si="1"/>
        <v>0.52938954692088203</v>
      </c>
      <c r="F25" s="38">
        <v>75957</v>
      </c>
      <c r="G25" s="38">
        <v>65740</v>
      </c>
      <c r="H25" s="38">
        <v>62646</v>
      </c>
      <c r="I25" s="39">
        <f t="shared" si="2"/>
        <v>-4.7064192272589054</v>
      </c>
      <c r="J25" s="40">
        <f t="shared" si="3"/>
        <v>4.780323622314345</v>
      </c>
      <c r="K25" s="41">
        <f t="shared" si="4"/>
        <v>3.9855781968138411</v>
      </c>
      <c r="L25" s="41">
        <f t="shared" si="5"/>
        <v>3.7779998419953453</v>
      </c>
      <c r="M25" s="42">
        <f t="shared" si="6"/>
        <v>-0.20757835481849574</v>
      </c>
    </row>
    <row r="26" spans="1:13" ht="25.5" x14ac:dyDescent="0.2">
      <c r="A26" s="31" t="s">
        <v>26</v>
      </c>
      <c r="B26" s="27">
        <f>B27-SUM(B6:B25)</f>
        <v>61045</v>
      </c>
      <c r="C26" s="28">
        <f>C27-SUM(C6:C25)</f>
        <v>52948</v>
      </c>
      <c r="D26" s="28">
        <f t="shared" ref="D26" si="7">D27-SUM(D6:D25)</f>
        <v>52498</v>
      </c>
      <c r="E26" s="29">
        <f t="shared" si="1"/>
        <v>-0.84989045856312373</v>
      </c>
      <c r="F26" s="6">
        <f>F27-SUM(F6:F25)</f>
        <v>8245</v>
      </c>
      <c r="G26" s="6">
        <f t="shared" ref="G26" si="8">G27-SUM(G6:G25)</f>
        <v>7669</v>
      </c>
      <c r="H26" s="6">
        <f t="shared" ref="H26" si="9">H27-SUM(H6:H25)</f>
        <v>6220</v>
      </c>
      <c r="I26" s="3">
        <f t="shared" si="2"/>
        <v>-18.894249576215941</v>
      </c>
      <c r="J26" s="23">
        <f t="shared" ref="J26:J27" si="10">100/B26*F26</f>
        <v>13.506429683020722</v>
      </c>
      <c r="K26" s="24">
        <f t="shared" ref="K26:K27" si="11">100/C26*G26</f>
        <v>14.484022059379013</v>
      </c>
      <c r="L26" s="24">
        <f t="shared" ref="L26:L27" si="12">100/D26*H26</f>
        <v>11.848070402682007</v>
      </c>
      <c r="M26" s="25">
        <f t="shared" si="6"/>
        <v>-2.6359516566970065</v>
      </c>
    </row>
    <row r="27" spans="1:13" ht="13.5" thickBot="1" x14ac:dyDescent="0.25">
      <c r="A27" s="17" t="s">
        <v>20</v>
      </c>
      <c r="B27" s="18">
        <v>22232858</v>
      </c>
      <c r="C27" s="19">
        <v>23972727</v>
      </c>
      <c r="D27" s="19">
        <v>24273882</v>
      </c>
      <c r="E27" s="30">
        <f t="shared" si="1"/>
        <v>1.2562400597979462</v>
      </c>
      <c r="F27" s="19">
        <v>1419786</v>
      </c>
      <c r="G27" s="19">
        <v>1400416</v>
      </c>
      <c r="H27" s="19">
        <v>1389811</v>
      </c>
      <c r="I27" s="20">
        <f t="shared" si="2"/>
        <v>-0.75727498114845559</v>
      </c>
      <c r="J27" s="21">
        <f t="shared" si="10"/>
        <v>6.3859806058222466</v>
      </c>
      <c r="K27" s="20">
        <f t="shared" si="11"/>
        <v>5.8417050342249341</v>
      </c>
      <c r="L27" s="20">
        <f t="shared" si="12"/>
        <v>5.7255407272722181</v>
      </c>
      <c r="M27" s="22">
        <f t="shared" si="6"/>
        <v>-0.11616430695271607</v>
      </c>
    </row>
    <row r="28" spans="1:13" ht="12.75" hidden="1" x14ac:dyDescent="0.2">
      <c r="A28" s="2" t="s">
        <v>4</v>
      </c>
      <c r="B28" s="1">
        <v>0</v>
      </c>
      <c r="C28" s="1">
        <v>38886</v>
      </c>
      <c r="D28" s="1">
        <v>39874</v>
      </c>
      <c r="F28" s="1">
        <v>0</v>
      </c>
      <c r="G28" s="1">
        <v>0</v>
      </c>
      <c r="H28" s="1">
        <v>88</v>
      </c>
    </row>
    <row r="29" spans="1:13" ht="12.75" hidden="1" x14ac:dyDescent="0.2">
      <c r="A29" s="2" t="s">
        <v>5</v>
      </c>
      <c r="B29" s="1">
        <v>25905</v>
      </c>
      <c r="C29" s="1">
        <v>21292</v>
      </c>
      <c r="D29" s="1">
        <v>19633</v>
      </c>
      <c r="F29" s="1">
        <v>0</v>
      </c>
      <c r="G29" s="1">
        <v>0</v>
      </c>
      <c r="H29" s="1">
        <v>0</v>
      </c>
    </row>
    <row r="30" spans="1:13" ht="12.75" hidden="1" x14ac:dyDescent="0.2"/>
    <row r="31" spans="1:13" ht="12.75" hidden="1" x14ac:dyDescent="0.2">
      <c r="A31" s="2" t="s">
        <v>6</v>
      </c>
      <c r="B31" s="1">
        <v>22232857</v>
      </c>
      <c r="C31" s="1">
        <v>23972727</v>
      </c>
      <c r="D31" s="1">
        <v>24273882</v>
      </c>
      <c r="F31" s="1">
        <v>1419540</v>
      </c>
      <c r="G31" s="1">
        <v>1400224</v>
      </c>
      <c r="H31" s="1">
        <v>1389684</v>
      </c>
    </row>
    <row r="32" spans="1:13" ht="12.75" hidden="1" x14ac:dyDescent="0.2">
      <c r="A32" s="2" t="s">
        <v>7</v>
      </c>
      <c r="B32" s="1">
        <v>0</v>
      </c>
      <c r="C32" s="1">
        <v>0</v>
      </c>
      <c r="D32" s="1">
        <v>0</v>
      </c>
      <c r="F32" s="1">
        <v>0</v>
      </c>
      <c r="G32" s="1">
        <v>0</v>
      </c>
      <c r="H32" s="1">
        <v>0</v>
      </c>
    </row>
    <row r="33" spans="1:9" ht="12.75" hidden="1" x14ac:dyDescent="0.2">
      <c r="A33" s="2" t="s">
        <v>8</v>
      </c>
      <c r="B33" s="1">
        <v>3330</v>
      </c>
      <c r="C33" s="1">
        <v>557</v>
      </c>
      <c r="D33" s="1">
        <v>676</v>
      </c>
      <c r="F33" s="1">
        <v>315</v>
      </c>
      <c r="G33" s="1">
        <v>0</v>
      </c>
      <c r="H33" s="1">
        <v>47</v>
      </c>
    </row>
    <row r="34" spans="1:9" ht="12.75" hidden="1" x14ac:dyDescent="0.2"/>
    <row r="35" spans="1:9" ht="12.75" hidden="1" x14ac:dyDescent="0.2">
      <c r="B35" s="4">
        <f>SUM(B6:B29)+B33</f>
        <v>44494951</v>
      </c>
      <c r="C35" s="4">
        <f>SUM(C6:C29)+C33</f>
        <v>48006189</v>
      </c>
      <c r="D35" s="4">
        <f t="shared" ref="D35:H35" si="13">SUM(D6:D29)+D33</f>
        <v>48607947</v>
      </c>
      <c r="E35" s="4"/>
      <c r="F35" s="4">
        <f t="shared" si="13"/>
        <v>2839887</v>
      </c>
      <c r="G35" s="4">
        <f>SUM(G6:G29)+G33</f>
        <v>2800832</v>
      </c>
      <c r="H35" s="4">
        <f t="shared" si="13"/>
        <v>2779757</v>
      </c>
      <c r="I35" s="4"/>
    </row>
    <row r="36" spans="1:9" ht="12.75" hidden="1" x14ac:dyDescent="0.2">
      <c r="B36" s="5">
        <f>B27-B35</f>
        <v>-22262093</v>
      </c>
      <c r="C36" s="5">
        <f>C27-C35</f>
        <v>-24033462</v>
      </c>
      <c r="D36" s="5">
        <f>D27-D35</f>
        <v>-24334065</v>
      </c>
      <c r="E36" s="5"/>
      <c r="F36" s="5">
        <f>F27-F35</f>
        <v>-1420101</v>
      </c>
      <c r="G36" s="5">
        <f>G27-G35</f>
        <v>-1400416</v>
      </c>
      <c r="H36" s="5">
        <f>H27-H35</f>
        <v>-1389946</v>
      </c>
      <c r="I36" s="5"/>
    </row>
    <row r="37" spans="1:9" x14ac:dyDescent="0.3">
      <c r="A37" s="33" t="s">
        <v>34</v>
      </c>
    </row>
    <row r="38" spans="1:9" x14ac:dyDescent="0.3">
      <c r="A38" s="33" t="s">
        <v>22</v>
      </c>
    </row>
  </sheetData>
  <mergeCells count="3">
    <mergeCell ref="B3:E3"/>
    <mergeCell ref="F3:I3"/>
    <mergeCell ref="J3:M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A4.10.1-12 Internet</vt:lpstr>
      <vt:lpstr>'Tabelle A4.10.1-12 Internet'!Druckbereich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Friedrich, Michael</cp:lastModifiedBy>
  <cp:lastPrinted>2015-02-18T14:32:27Z</cp:lastPrinted>
  <dcterms:created xsi:type="dcterms:W3CDTF">2015-01-15T14:59:27Z</dcterms:created>
  <dcterms:modified xsi:type="dcterms:W3CDTF">2015-03-11T14:03:44Z</dcterms:modified>
</cp:coreProperties>
</file>