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312" windowHeight="7680"/>
  </bookViews>
  <sheets>
    <sheet name="Tabelle A4.10.1-2 Internet" sheetId="1" r:id="rId1"/>
  </sheets>
  <definedNames>
    <definedName name="_xlnm.Print_Area" localSheetId="0">'Tabelle A4.10.1-2 Internet'!$A$1:$M$21</definedName>
  </definedNames>
  <calcPr calcId="145621"/>
</workbook>
</file>

<file path=xl/calcChain.xml><?xml version="1.0" encoding="utf-8"?>
<calcChain xmlns="http://schemas.openxmlformats.org/spreadsheetml/2006/main">
  <c r="E6" i="1" l="1"/>
  <c r="I6" i="1"/>
  <c r="J6" i="1"/>
  <c r="K6" i="1"/>
  <c r="L6" i="1"/>
  <c r="M6" i="1" s="1"/>
  <c r="E7" i="1"/>
  <c r="I7" i="1"/>
  <c r="J7" i="1"/>
  <c r="K7" i="1"/>
  <c r="L7" i="1"/>
  <c r="B8" i="1"/>
  <c r="C8" i="1"/>
  <c r="D8" i="1"/>
  <c r="E8" i="1" s="1"/>
  <c r="F8" i="1"/>
  <c r="G8" i="1"/>
  <c r="K8" i="1" s="1"/>
  <c r="H8" i="1"/>
  <c r="J8" i="1"/>
  <c r="L8" i="1"/>
  <c r="E9" i="1"/>
  <c r="I9" i="1"/>
  <c r="J9" i="1"/>
  <c r="K9" i="1"/>
  <c r="L9" i="1"/>
  <c r="E10" i="1"/>
  <c r="I10" i="1"/>
  <c r="J10" i="1"/>
  <c r="K10" i="1"/>
  <c r="L10" i="1"/>
  <c r="M10" i="1" s="1"/>
  <c r="B11" i="1"/>
  <c r="C11" i="1"/>
  <c r="D11" i="1"/>
  <c r="F11" i="1"/>
  <c r="J11" i="1" s="1"/>
  <c r="G11" i="1"/>
  <c r="H11" i="1"/>
  <c r="I11" i="1" s="1"/>
  <c r="K11" i="1"/>
  <c r="E12" i="1"/>
  <c r="I12" i="1"/>
  <c r="J12" i="1"/>
  <c r="K12" i="1"/>
  <c r="L12" i="1"/>
  <c r="M12" i="1" s="1"/>
  <c r="E13" i="1"/>
  <c r="I13" i="1"/>
  <c r="J13" i="1"/>
  <c r="K13" i="1"/>
  <c r="L13" i="1"/>
  <c r="B14" i="1"/>
  <c r="C14" i="1"/>
  <c r="D14" i="1"/>
  <c r="E14" i="1" s="1"/>
  <c r="F14" i="1"/>
  <c r="G14" i="1"/>
  <c r="K14" i="1" s="1"/>
  <c r="H14" i="1"/>
  <c r="J14" i="1"/>
  <c r="L14" i="1"/>
  <c r="B15" i="1"/>
  <c r="C15" i="1"/>
  <c r="D15" i="1"/>
  <c r="F15" i="1"/>
  <c r="J15" i="1" s="1"/>
  <c r="G15" i="1"/>
  <c r="H15" i="1"/>
  <c r="I15" i="1" s="1"/>
  <c r="K15" i="1"/>
  <c r="E16" i="1"/>
  <c r="I16" i="1"/>
  <c r="J16" i="1"/>
  <c r="K16" i="1"/>
  <c r="L16" i="1"/>
  <c r="M16" i="1" s="1"/>
  <c r="E17" i="1"/>
  <c r="I17" i="1"/>
  <c r="J17" i="1"/>
  <c r="K17" i="1"/>
  <c r="L17" i="1"/>
  <c r="B18" i="1"/>
  <c r="C18" i="1"/>
  <c r="D18" i="1"/>
  <c r="E18" i="1" s="1"/>
  <c r="F18" i="1"/>
  <c r="G18" i="1"/>
  <c r="K18" i="1" s="1"/>
  <c r="H18" i="1"/>
  <c r="J18" i="1"/>
  <c r="L18" i="1"/>
  <c r="E19" i="1"/>
  <c r="I19" i="1"/>
  <c r="J19" i="1"/>
  <c r="K19" i="1"/>
  <c r="L19" i="1"/>
  <c r="M19" i="1" l="1"/>
  <c r="I18" i="1"/>
  <c r="M17" i="1"/>
  <c r="L15" i="1"/>
  <c r="M15" i="1" s="1"/>
  <c r="E15" i="1"/>
  <c r="I14" i="1"/>
  <c r="M13" i="1"/>
  <c r="L11" i="1"/>
  <c r="M11" i="1" s="1"/>
  <c r="E11" i="1"/>
  <c r="M9" i="1"/>
  <c r="I8" i="1"/>
  <c r="M7" i="1"/>
  <c r="M18" i="1"/>
  <c r="M14" i="1"/>
  <c r="M8" i="1"/>
</calcChain>
</file>

<file path=xl/sharedStrings.xml><?xml version="1.0" encoding="utf-8"?>
<sst xmlns="http://schemas.openxmlformats.org/spreadsheetml/2006/main" count="36" uniqueCount="25">
  <si>
    <t>Berechnungen des Bundesinstituts für Berufsbildung</t>
  </si>
  <si>
    <t>Quelle: Beschäftigungsstatistik der Bundesagentur für Arbeit (Revision August 2014); Stichtag jeweils 31. Dezember;</t>
  </si>
  <si>
    <t>Insgesamt</t>
  </si>
  <si>
    <t>Großbetriebe</t>
  </si>
  <si>
    <t>500 und mehr  Beschäftigte</t>
  </si>
  <si>
    <t>250-499 Beschäftigte</t>
  </si>
  <si>
    <t>kleine/mittlere Betriebe insg.</t>
  </si>
  <si>
    <t>Mittlere Betriebe</t>
  </si>
  <si>
    <t>100-249 Beschäftigte</t>
  </si>
  <si>
    <t>50-99 Beschäftigte</t>
  </si>
  <si>
    <t>Kleinbetriebe</t>
  </si>
  <si>
    <t>20-49 Beschäftigte</t>
  </si>
  <si>
    <t>10-19 Beschäftigte</t>
  </si>
  <si>
    <t>Kleinstbetriebe</t>
  </si>
  <si>
    <t>5-9 Beschäftigte</t>
  </si>
  <si>
    <t>1-4 Beschäftigte</t>
  </si>
  <si>
    <t>abs.</t>
  </si>
  <si>
    <t>Betriebsgrößenklassen</t>
  </si>
  <si>
    <t>2012-2013</t>
  </si>
  <si>
    <t>Ausbildungsquote</t>
  </si>
  <si>
    <t>Auszubildende</t>
  </si>
  <si>
    <t>Beschäftigte</t>
  </si>
  <si>
    <t>in %</t>
  </si>
  <si>
    <t>in %-Pkte</t>
  </si>
  <si>
    <t>Tabelle A4.10.1-2 Internet: Beschäftigte, Auszubildende und Ausbildungsquoten zwischen 2007, 2012 und 2013 in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</si>
</sst>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3" fontId="1" fillId="0" borderId="0" xfId="0" applyNumberFormat="1" applyFont="1"/>
    <xf numFmtId="1" fontId="1" fillId="0" borderId="0" xfId="0" applyNumberFormat="1" applyFont="1"/>
    <xf numFmtId="1" fontId="2" fillId="0" borderId="0" xfId="0" applyNumberFormat="1" applyFont="1"/>
    <xf numFmtId="2" fontId="1" fillId="0" borderId="0" xfId="0" applyNumberFormat="1" applyFont="1"/>
    <xf numFmtId="4" fontId="1" fillId="0" borderId="0" xfId="0" applyNumberFormat="1" applyFont="1"/>
    <xf numFmtId="1" fontId="3" fillId="0" borderId="0" xfId="0" applyNumberFormat="1" applyFont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64" fontId="4" fillId="2" borderId="3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49" fontId="4" fillId="2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/>
    <xf numFmtId="164" fontId="4" fillId="2" borderId="0" xfId="0" applyNumberFormat="1" applyFont="1" applyFill="1"/>
    <xf numFmtId="164" fontId="4" fillId="2" borderId="6" xfId="0" applyNumberFormat="1" applyFont="1" applyFill="1" applyBorder="1"/>
    <xf numFmtId="3" fontId="4" fillId="2" borderId="0" xfId="0" applyNumberFormat="1" applyFont="1" applyFill="1"/>
    <xf numFmtId="3" fontId="4" fillId="2" borderId="6" xfId="0" applyNumberFormat="1" applyFont="1" applyFill="1" applyBorder="1"/>
    <xf numFmtId="49" fontId="4" fillId="2" borderId="7" xfId="0" applyNumberFormat="1" applyFont="1" applyFill="1" applyBorder="1" applyAlignment="1">
      <alignment horizontal="right"/>
    </xf>
    <xf numFmtId="164" fontId="4" fillId="0" borderId="5" xfId="0" applyNumberFormat="1" applyFont="1" applyBorder="1"/>
    <xf numFmtId="164" fontId="1" fillId="0" borderId="0" xfId="0" applyNumberFormat="1" applyFont="1"/>
    <xf numFmtId="164" fontId="1" fillId="0" borderId="6" xfId="0" applyNumberFormat="1" applyFont="1" applyBorder="1"/>
    <xf numFmtId="164" fontId="4" fillId="0" borderId="0" xfId="0" applyNumberFormat="1" applyFont="1"/>
    <xf numFmtId="3" fontId="1" fillId="0" borderId="6" xfId="0" applyNumberFormat="1" applyFont="1" applyBorder="1"/>
    <xf numFmtId="49" fontId="1" fillId="0" borderId="7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4" fillId="2" borderId="9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right"/>
    </xf>
    <xf numFmtId="0" fontId="1" fillId="2" borderId="7" xfId="0" applyFont="1" applyFill="1" applyBorder="1"/>
    <xf numFmtId="0" fontId="1" fillId="2" borderId="15" xfId="0" applyFont="1" applyFill="1" applyBorder="1"/>
    <xf numFmtId="0" fontId="5" fillId="0" borderId="0" xfId="0" applyFont="1"/>
    <xf numFmtId="0" fontId="4" fillId="2" borderId="10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A26" sqref="A26"/>
    </sheetView>
  </sheetViews>
  <sheetFormatPr baseColWidth="10" defaultRowHeight="14.4" x14ac:dyDescent="0.3"/>
  <cols>
    <col min="1" max="1" width="19.109375" customWidth="1"/>
    <col min="2" max="2" width="11" customWidth="1"/>
    <col min="5" max="6" width="10" customWidth="1"/>
    <col min="7" max="7" width="10.33203125" customWidth="1"/>
    <col min="8" max="8" width="10.6640625" customWidth="1"/>
    <col min="9" max="9" width="9.5546875" customWidth="1"/>
    <col min="10" max="10" width="7.109375" customWidth="1"/>
    <col min="11" max="11" width="7.5546875" customWidth="1"/>
    <col min="12" max="12" width="6.88671875" customWidth="1"/>
    <col min="13" max="13" width="9.88671875" customWidth="1"/>
  </cols>
  <sheetData>
    <row r="1" spans="1:13" ht="15.6" x14ac:dyDescent="0.3">
      <c r="A1" s="37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">
      <c r="A3" s="36"/>
      <c r="B3" s="39" t="s">
        <v>21</v>
      </c>
      <c r="C3" s="40"/>
      <c r="D3" s="40"/>
      <c r="E3" s="41"/>
      <c r="F3" s="39" t="s">
        <v>20</v>
      </c>
      <c r="G3" s="40"/>
      <c r="H3" s="40"/>
      <c r="I3" s="41"/>
      <c r="J3" s="39" t="s">
        <v>19</v>
      </c>
      <c r="K3" s="40"/>
      <c r="L3" s="40"/>
      <c r="M3" s="42"/>
    </row>
    <row r="4" spans="1:13" ht="15" x14ac:dyDescent="0.25">
      <c r="A4" s="35"/>
      <c r="B4" s="33">
        <v>2007</v>
      </c>
      <c r="C4" s="32">
        <v>2012</v>
      </c>
      <c r="D4" s="32">
        <v>2013</v>
      </c>
      <c r="E4" s="38" t="s">
        <v>18</v>
      </c>
      <c r="F4" s="33">
        <v>2007</v>
      </c>
      <c r="G4" s="32">
        <v>2012</v>
      </c>
      <c r="H4" s="32">
        <v>2013</v>
      </c>
      <c r="I4" s="34" t="s">
        <v>18</v>
      </c>
      <c r="J4" s="33">
        <v>2007</v>
      </c>
      <c r="K4" s="32">
        <v>2012</v>
      </c>
      <c r="L4" s="32">
        <v>2013</v>
      </c>
      <c r="M4" s="31" t="s">
        <v>18</v>
      </c>
    </row>
    <row r="5" spans="1:13" ht="15" thickBot="1" x14ac:dyDescent="0.35">
      <c r="A5" s="30" t="s">
        <v>17</v>
      </c>
      <c r="B5" s="28" t="s">
        <v>16</v>
      </c>
      <c r="C5" s="27" t="s">
        <v>16</v>
      </c>
      <c r="D5" s="27" t="s">
        <v>16</v>
      </c>
      <c r="E5" s="29" t="s">
        <v>22</v>
      </c>
      <c r="F5" s="28" t="s">
        <v>16</v>
      </c>
      <c r="G5" s="27" t="s">
        <v>16</v>
      </c>
      <c r="H5" s="27" t="s">
        <v>16</v>
      </c>
      <c r="I5" s="27" t="s">
        <v>22</v>
      </c>
      <c r="J5" s="28" t="s">
        <v>22</v>
      </c>
      <c r="K5" s="28" t="s">
        <v>22</v>
      </c>
      <c r="L5" s="28" t="s">
        <v>22</v>
      </c>
      <c r="M5" s="26" t="s">
        <v>23</v>
      </c>
    </row>
    <row r="6" spans="1:13" x14ac:dyDescent="0.3">
      <c r="A6" s="25" t="s">
        <v>15</v>
      </c>
      <c r="B6" s="24">
        <v>2459157</v>
      </c>
      <c r="C6" s="2">
        <v>2489207</v>
      </c>
      <c r="D6" s="2">
        <v>2478801</v>
      </c>
      <c r="E6" s="23">
        <f t="shared" ref="E6:E19" si="0">(100/C6*D6)-100</f>
        <v>-0.41804478293690295</v>
      </c>
      <c r="F6" s="24">
        <v>180883</v>
      </c>
      <c r="G6" s="2">
        <v>134480</v>
      </c>
      <c r="H6" s="2">
        <v>126090</v>
      </c>
      <c r="I6" s="23">
        <f t="shared" ref="I6:I19" si="1">(100/G6*H6)-100</f>
        <v>-6.2388459250446289</v>
      </c>
      <c r="J6" s="22">
        <f t="shared" ref="J6:J19" si="2">100/B6*F6</f>
        <v>7.3554880798582607</v>
      </c>
      <c r="K6" s="21">
        <f t="shared" ref="K6:K19" si="3">100/C6*G6</f>
        <v>5.4025237756442106</v>
      </c>
      <c r="L6" s="21">
        <f t="shared" ref="L6:L19" si="4">100/D6*H6</f>
        <v>5.0867334650905827</v>
      </c>
      <c r="M6" s="20">
        <f t="shared" ref="M6:M19" si="5">L6-K6</f>
        <v>-0.31579031055362794</v>
      </c>
    </row>
    <row r="7" spans="1:13" x14ac:dyDescent="0.3">
      <c r="A7" s="25" t="s">
        <v>14</v>
      </c>
      <c r="B7" s="24">
        <v>2256110</v>
      </c>
      <c r="C7" s="2">
        <v>2359309</v>
      </c>
      <c r="D7" s="2">
        <v>2374987</v>
      </c>
      <c r="E7" s="23">
        <f t="shared" si="0"/>
        <v>0.66451660210681496</v>
      </c>
      <c r="F7" s="24">
        <v>199591</v>
      </c>
      <c r="G7" s="2">
        <v>169309</v>
      </c>
      <c r="H7" s="2">
        <v>163380</v>
      </c>
      <c r="I7" s="23">
        <f t="shared" si="1"/>
        <v>-3.5018811758382498</v>
      </c>
      <c r="J7" s="22">
        <f t="shared" si="2"/>
        <v>8.846687439885466</v>
      </c>
      <c r="K7" s="21">
        <f t="shared" si="3"/>
        <v>7.1762113398456924</v>
      </c>
      <c r="L7" s="21">
        <f t="shared" si="4"/>
        <v>6.8791955492809018</v>
      </c>
      <c r="M7" s="20">
        <f t="shared" si="5"/>
        <v>-0.29701579056479055</v>
      </c>
    </row>
    <row r="8" spans="1:13" ht="15" x14ac:dyDescent="0.25">
      <c r="A8" s="19" t="s">
        <v>13</v>
      </c>
      <c r="B8" s="18">
        <f>SUM(B6:B7)</f>
        <v>4715267</v>
      </c>
      <c r="C8" s="17">
        <f>SUM(C6:C7)</f>
        <v>4848516</v>
      </c>
      <c r="D8" s="17">
        <f>SUM(D6:D7)</f>
        <v>4853788</v>
      </c>
      <c r="E8" s="15">
        <f t="shared" si="0"/>
        <v>0.10873430138211404</v>
      </c>
      <c r="F8" s="18">
        <f>SUM(F6:F7)</f>
        <v>380474</v>
      </c>
      <c r="G8" s="17">
        <f>SUM(G6:G7)</f>
        <v>303789</v>
      </c>
      <c r="H8" s="17">
        <f>SUM(H6:H7)</f>
        <v>289470</v>
      </c>
      <c r="I8" s="15">
        <f t="shared" si="1"/>
        <v>-4.713468887945254</v>
      </c>
      <c r="J8" s="16">
        <f t="shared" si="2"/>
        <v>8.068981035432353</v>
      </c>
      <c r="K8" s="15">
        <f t="shared" si="3"/>
        <v>6.265607868469445</v>
      </c>
      <c r="L8" s="15">
        <f t="shared" si="4"/>
        <v>5.9637956993589336</v>
      </c>
      <c r="M8" s="14">
        <f t="shared" si="5"/>
        <v>-0.30181216911051134</v>
      </c>
    </row>
    <row r="9" spans="1:13" x14ac:dyDescent="0.3">
      <c r="A9" s="25" t="s">
        <v>12</v>
      </c>
      <c r="B9" s="24">
        <v>2534591</v>
      </c>
      <c r="C9" s="2">
        <v>2756505</v>
      </c>
      <c r="D9" s="2">
        <v>2794348</v>
      </c>
      <c r="E9" s="23">
        <f t="shared" si="0"/>
        <v>1.3728616490809884</v>
      </c>
      <c r="F9" s="24">
        <v>196531</v>
      </c>
      <c r="G9" s="2">
        <v>182343</v>
      </c>
      <c r="H9" s="2">
        <v>179421</v>
      </c>
      <c r="I9" s="23">
        <f t="shared" si="1"/>
        <v>-1.6024744574784933</v>
      </c>
      <c r="J9" s="22">
        <f t="shared" si="2"/>
        <v>7.7539532019169961</v>
      </c>
      <c r="K9" s="21">
        <f t="shared" si="3"/>
        <v>6.615007046967083</v>
      </c>
      <c r="L9" s="21">
        <f t="shared" si="4"/>
        <v>6.4208538091891203</v>
      </c>
      <c r="M9" s="20">
        <f t="shared" si="5"/>
        <v>-0.19415323777796267</v>
      </c>
    </row>
    <row r="10" spans="1:13" x14ac:dyDescent="0.3">
      <c r="A10" s="25" t="s">
        <v>11</v>
      </c>
      <c r="B10" s="24">
        <v>3748393</v>
      </c>
      <c r="C10" s="2">
        <v>4106632</v>
      </c>
      <c r="D10" s="2">
        <v>4171347</v>
      </c>
      <c r="E10" s="23">
        <f t="shared" si="0"/>
        <v>1.5758655754886206</v>
      </c>
      <c r="F10" s="24">
        <v>248470</v>
      </c>
      <c r="G10" s="2">
        <v>242621</v>
      </c>
      <c r="H10" s="2">
        <v>241376</v>
      </c>
      <c r="I10" s="23">
        <f t="shared" si="1"/>
        <v>-0.51314601786324943</v>
      </c>
      <c r="J10" s="22">
        <f t="shared" si="2"/>
        <v>6.6287072886967824</v>
      </c>
      <c r="K10" s="21">
        <f t="shared" si="3"/>
        <v>5.9080287690740247</v>
      </c>
      <c r="L10" s="21">
        <f t="shared" si="4"/>
        <v>5.7865241131941314</v>
      </c>
      <c r="M10" s="20">
        <f t="shared" si="5"/>
        <v>-0.12150465587989334</v>
      </c>
    </row>
    <row r="11" spans="1:13" ht="15" x14ac:dyDescent="0.25">
      <c r="A11" s="19" t="s">
        <v>10</v>
      </c>
      <c r="B11" s="18">
        <f>SUM(B9:B10)</f>
        <v>6282984</v>
      </c>
      <c r="C11" s="17">
        <f>SUM(C9:C10)</f>
        <v>6863137</v>
      </c>
      <c r="D11" s="17">
        <f>SUM(D9:D10)</f>
        <v>6965695</v>
      </c>
      <c r="E11" s="15">
        <f t="shared" si="0"/>
        <v>1.4943312365759311</v>
      </c>
      <c r="F11" s="18">
        <f>SUM(F9:F10)</f>
        <v>445001</v>
      </c>
      <c r="G11" s="17">
        <f>SUM(G9:G10)</f>
        <v>424964</v>
      </c>
      <c r="H11" s="17">
        <f>SUM(H9:H10)</f>
        <v>420797</v>
      </c>
      <c r="I11" s="15">
        <f t="shared" si="1"/>
        <v>-0.98055364689714963</v>
      </c>
      <c r="J11" s="16">
        <f t="shared" si="2"/>
        <v>7.0826378039479323</v>
      </c>
      <c r="K11" s="15">
        <f t="shared" si="3"/>
        <v>6.1919789740464166</v>
      </c>
      <c r="L11" s="15">
        <f t="shared" si="4"/>
        <v>6.0409908846138114</v>
      </c>
      <c r="M11" s="14">
        <f t="shared" si="5"/>
        <v>-0.15098808943260522</v>
      </c>
    </row>
    <row r="12" spans="1:13" x14ac:dyDescent="0.3">
      <c r="A12" s="25" t="s">
        <v>9</v>
      </c>
      <c r="B12" s="24">
        <v>3241608</v>
      </c>
      <c r="C12" s="2">
        <v>3503740</v>
      </c>
      <c r="D12" s="2">
        <v>3543342</v>
      </c>
      <c r="E12" s="23">
        <f t="shared" si="0"/>
        <v>1.1302779315816736</v>
      </c>
      <c r="F12" s="24">
        <v>194831</v>
      </c>
      <c r="G12" s="2">
        <v>195268</v>
      </c>
      <c r="H12" s="2">
        <v>195292</v>
      </c>
      <c r="I12" s="23">
        <f t="shared" si="1"/>
        <v>1.2290800335961194E-2</v>
      </c>
      <c r="J12" s="22">
        <f t="shared" si="2"/>
        <v>6.0103195697937561</v>
      </c>
      <c r="K12" s="21">
        <f t="shared" si="3"/>
        <v>5.5731304263444201</v>
      </c>
      <c r="L12" s="21">
        <f t="shared" si="4"/>
        <v>5.5115199153793224</v>
      </c>
      <c r="M12" s="20">
        <f t="shared" si="5"/>
        <v>-6.1610510965097731E-2</v>
      </c>
    </row>
    <row r="13" spans="1:13" x14ac:dyDescent="0.3">
      <c r="A13" s="25" t="s">
        <v>8</v>
      </c>
      <c r="B13" s="24">
        <v>4327987</v>
      </c>
      <c r="C13" s="2">
        <v>4628532</v>
      </c>
      <c r="D13" s="2">
        <v>4691214</v>
      </c>
      <c r="E13" s="23">
        <f t="shared" si="0"/>
        <v>1.3542522769638481</v>
      </c>
      <c r="F13" s="24">
        <v>255781</v>
      </c>
      <c r="G13" s="2">
        <v>247815</v>
      </c>
      <c r="H13" s="2">
        <v>242922</v>
      </c>
      <c r="I13" s="23">
        <f t="shared" si="1"/>
        <v>-1.9744567520125997</v>
      </c>
      <c r="J13" s="22">
        <f t="shared" si="2"/>
        <v>5.9099299512683379</v>
      </c>
      <c r="K13" s="21">
        <f t="shared" si="3"/>
        <v>5.3540733865510708</v>
      </c>
      <c r="L13" s="21">
        <f t="shared" si="4"/>
        <v>5.1782331822850116</v>
      </c>
      <c r="M13" s="20">
        <f t="shared" si="5"/>
        <v>-0.17584020426605917</v>
      </c>
    </row>
    <row r="14" spans="1:13" ht="15" x14ac:dyDescent="0.25">
      <c r="A14" s="19" t="s">
        <v>7</v>
      </c>
      <c r="B14" s="18">
        <f>SUM(B12:B13)</f>
        <v>7569595</v>
      </c>
      <c r="C14" s="17">
        <f>SUM(C12:C13)</f>
        <v>8132272</v>
      </c>
      <c r="D14" s="17">
        <f>SUM(D12:D13)</f>
        <v>8234556</v>
      </c>
      <c r="E14" s="15">
        <f t="shared" si="0"/>
        <v>1.2577542905598875</v>
      </c>
      <c r="F14" s="18">
        <f>SUM(F12:F13)</f>
        <v>450612</v>
      </c>
      <c r="G14" s="17">
        <f>SUM(G12:G13)</f>
        <v>443083</v>
      </c>
      <c r="H14" s="17">
        <f>SUM(H12:H13)</f>
        <v>438214</v>
      </c>
      <c r="I14" s="15">
        <f t="shared" si="1"/>
        <v>-1.0988911784022406</v>
      </c>
      <c r="J14" s="16">
        <f t="shared" si="2"/>
        <v>5.9529208630052199</v>
      </c>
      <c r="K14" s="15">
        <f t="shared" si="3"/>
        <v>5.4484527817072523</v>
      </c>
      <c r="L14" s="15">
        <f t="shared" si="4"/>
        <v>5.3216469716157127</v>
      </c>
      <c r="M14" s="14">
        <f t="shared" si="5"/>
        <v>-0.12680581009153968</v>
      </c>
    </row>
    <row r="15" spans="1:13" ht="15" x14ac:dyDescent="0.25">
      <c r="A15" s="19" t="s">
        <v>6</v>
      </c>
      <c r="B15" s="18">
        <f>B8+B11+B14</f>
        <v>18567846</v>
      </c>
      <c r="C15" s="17">
        <f>C8+C11+C14</f>
        <v>19843925</v>
      </c>
      <c r="D15" s="17">
        <f>D8+D11+D14</f>
        <v>20054039</v>
      </c>
      <c r="E15" s="15">
        <f t="shared" si="0"/>
        <v>1.058832866985739</v>
      </c>
      <c r="F15" s="18">
        <f>F8+F11+F14</f>
        <v>1276087</v>
      </c>
      <c r="G15" s="17">
        <f>G8+G11+G14</f>
        <v>1171836</v>
      </c>
      <c r="H15" s="17">
        <f>H8+H11+H14</f>
        <v>1148481</v>
      </c>
      <c r="I15" s="15">
        <f t="shared" si="1"/>
        <v>-1.9930263279161977</v>
      </c>
      <c r="J15" s="16">
        <f t="shared" si="2"/>
        <v>6.8725634626655134</v>
      </c>
      <c r="K15" s="15">
        <f t="shared" si="3"/>
        <v>5.9052631976788863</v>
      </c>
      <c r="L15" s="15">
        <f t="shared" si="4"/>
        <v>5.7269311184644653</v>
      </c>
      <c r="M15" s="14">
        <f t="shared" si="5"/>
        <v>-0.17833207921442096</v>
      </c>
    </row>
    <row r="16" spans="1:13" x14ac:dyDescent="0.3">
      <c r="A16" s="25" t="s">
        <v>5</v>
      </c>
      <c r="B16" s="24">
        <v>2975000</v>
      </c>
      <c r="C16" s="2">
        <v>3150308</v>
      </c>
      <c r="D16" s="2">
        <v>3216116</v>
      </c>
      <c r="E16" s="23">
        <f t="shared" si="0"/>
        <v>2.0889386053681136</v>
      </c>
      <c r="F16" s="24">
        <v>183254</v>
      </c>
      <c r="G16" s="2">
        <v>161936</v>
      </c>
      <c r="H16" s="2">
        <v>164013</v>
      </c>
      <c r="I16" s="23">
        <f t="shared" si="1"/>
        <v>1.2826054737674184</v>
      </c>
      <c r="J16" s="22">
        <f t="shared" si="2"/>
        <v>6.1597983193277317</v>
      </c>
      <c r="K16" s="21">
        <f t="shared" si="3"/>
        <v>5.1403227874861761</v>
      </c>
      <c r="L16" s="21">
        <f t="shared" si="4"/>
        <v>5.0997227711935764</v>
      </c>
      <c r="M16" s="20">
        <f t="shared" si="5"/>
        <v>-4.0600016292599683E-2</v>
      </c>
    </row>
    <row r="17" spans="1:13" x14ac:dyDescent="0.3">
      <c r="A17" s="25" t="s">
        <v>4</v>
      </c>
      <c r="B17" s="24">
        <v>5922466</v>
      </c>
      <c r="C17" s="2">
        <v>6533696</v>
      </c>
      <c r="D17" s="2">
        <v>6614215</v>
      </c>
      <c r="E17" s="23">
        <f t="shared" si="0"/>
        <v>1.2323652646220324</v>
      </c>
      <c r="F17" s="24">
        <v>314993</v>
      </c>
      <c r="G17" s="2">
        <v>301874</v>
      </c>
      <c r="H17" s="2">
        <v>299663</v>
      </c>
      <c r="I17" s="23">
        <f t="shared" si="1"/>
        <v>-0.73242478650033149</v>
      </c>
      <c r="J17" s="22">
        <f t="shared" si="2"/>
        <v>5.3186122132233429</v>
      </c>
      <c r="K17" s="21">
        <f t="shared" si="3"/>
        <v>4.6202639363692457</v>
      </c>
      <c r="L17" s="21">
        <f t="shared" si="4"/>
        <v>4.530590553829895</v>
      </c>
      <c r="M17" s="20">
        <f t="shared" si="5"/>
        <v>-8.9673382539350754E-2</v>
      </c>
    </row>
    <row r="18" spans="1:13" x14ac:dyDescent="0.3">
      <c r="A18" s="19" t="s">
        <v>3</v>
      </c>
      <c r="B18" s="18">
        <f>SUM(B16:B17)</f>
        <v>8897466</v>
      </c>
      <c r="C18" s="17">
        <f>SUM(C16:C17)</f>
        <v>9684004</v>
      </c>
      <c r="D18" s="17">
        <f>SUM(D16:D17)</f>
        <v>9830331</v>
      </c>
      <c r="E18" s="15">
        <f t="shared" si="0"/>
        <v>1.5110175501786358</v>
      </c>
      <c r="F18" s="18">
        <f>SUM(F16:F17)</f>
        <v>498247</v>
      </c>
      <c r="G18" s="17">
        <f>SUM(G16:G17)</f>
        <v>463810</v>
      </c>
      <c r="H18" s="17">
        <f>SUM(H16:H17)</f>
        <v>463676</v>
      </c>
      <c r="I18" s="15">
        <f t="shared" si="1"/>
        <v>-2.88911407688488E-2</v>
      </c>
      <c r="J18" s="16">
        <f t="shared" si="2"/>
        <v>5.5998752903354729</v>
      </c>
      <c r="K18" s="15">
        <f t="shared" si="3"/>
        <v>4.7894445314148983</v>
      </c>
      <c r="L18" s="15">
        <f t="shared" si="4"/>
        <v>4.7167892922425505</v>
      </c>
      <c r="M18" s="14">
        <f t="shared" si="5"/>
        <v>-7.2655239172347841E-2</v>
      </c>
    </row>
    <row r="19" spans="1:13" ht="15.75" thickBot="1" x14ac:dyDescent="0.3">
      <c r="A19" s="13" t="s">
        <v>2</v>
      </c>
      <c r="B19" s="12">
        <v>27465312</v>
      </c>
      <c r="C19" s="11">
        <v>29527929</v>
      </c>
      <c r="D19" s="11">
        <v>29884370</v>
      </c>
      <c r="E19" s="9">
        <f t="shared" si="0"/>
        <v>1.2071317294213202</v>
      </c>
      <c r="F19" s="12">
        <v>1774334</v>
      </c>
      <c r="G19" s="11">
        <v>1635646</v>
      </c>
      <c r="H19" s="11">
        <v>1612157</v>
      </c>
      <c r="I19" s="9">
        <f t="shared" si="1"/>
        <v>-1.4360686847887649</v>
      </c>
      <c r="J19" s="10">
        <f t="shared" si="2"/>
        <v>6.4602725066440172</v>
      </c>
      <c r="K19" s="9">
        <f t="shared" si="3"/>
        <v>5.5393183856544761</v>
      </c>
      <c r="L19" s="9">
        <f t="shared" si="4"/>
        <v>5.3946494438397066</v>
      </c>
      <c r="M19" s="8">
        <f t="shared" si="5"/>
        <v>-0.14466894181476952</v>
      </c>
    </row>
    <row r="20" spans="1:13" x14ac:dyDescent="0.3">
      <c r="A20" s="1" t="s">
        <v>1</v>
      </c>
      <c r="B20" s="7"/>
      <c r="C20" s="7"/>
      <c r="D20" s="6"/>
      <c r="E20" s="7"/>
      <c r="F20" s="7"/>
      <c r="G20" s="7"/>
      <c r="H20" s="6"/>
      <c r="I20" s="1"/>
      <c r="J20" s="1"/>
      <c r="K20" s="1"/>
      <c r="L20" s="1"/>
      <c r="M20" s="5"/>
    </row>
    <row r="21" spans="1:13" x14ac:dyDescent="0.3">
      <c r="A21" s="1" t="s">
        <v>0</v>
      </c>
      <c r="B21" s="4"/>
      <c r="C21" s="4"/>
      <c r="D21" s="4"/>
      <c r="E21" s="4"/>
      <c r="F21" s="4"/>
      <c r="G21" s="4"/>
      <c r="H21" s="3"/>
      <c r="I21" s="1"/>
      <c r="J21" s="1"/>
      <c r="K21" s="1"/>
      <c r="L21" s="1"/>
      <c r="M21" s="1"/>
    </row>
    <row r="22" spans="1:13" ht="15" x14ac:dyDescent="0.25">
      <c r="A22" s="1"/>
      <c r="B22" s="4"/>
      <c r="C22" s="4"/>
      <c r="D22" s="4"/>
      <c r="E22" s="4"/>
      <c r="F22" s="4"/>
      <c r="G22" s="4"/>
      <c r="H22" s="3"/>
      <c r="I22" s="1"/>
      <c r="J22" s="1"/>
      <c r="K22" s="2"/>
      <c r="L22" s="2"/>
      <c r="M22" s="1"/>
    </row>
  </sheetData>
  <mergeCells count="3">
    <mergeCell ref="B3:E3"/>
    <mergeCell ref="F3:I3"/>
    <mergeCell ref="J3:M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A4.10.1-2 Internet</vt:lpstr>
      <vt:lpstr>'Tabelle A4.10.1-2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</dc:creator>
  <cp:lastModifiedBy>Friedrich, Michael</cp:lastModifiedBy>
  <dcterms:created xsi:type="dcterms:W3CDTF">2015-02-17T14:03:08Z</dcterms:created>
  <dcterms:modified xsi:type="dcterms:W3CDTF">2015-03-11T13:59:16Z</dcterms:modified>
</cp:coreProperties>
</file>