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7740"/>
  </bookViews>
  <sheets>
    <sheet name="Tabelle A4.10.1-3 Internet" sheetId="1" r:id="rId1"/>
  </sheets>
  <definedNames>
    <definedName name="_xlnm.Print_Area" localSheetId="0">'Tabelle A4.10.1-3 Internet'!$A$1:$N$21</definedName>
  </definedNames>
  <calcPr calcId="145621"/>
</workbook>
</file>

<file path=xl/calcChain.xml><?xml version="1.0" encoding="utf-8"?>
<calcChain xmlns="http://schemas.openxmlformats.org/spreadsheetml/2006/main">
  <c r="E6" i="1" l="1"/>
  <c r="I6" i="1"/>
  <c r="J6" i="1"/>
  <c r="K6" i="1"/>
  <c r="L6" i="1"/>
  <c r="E7" i="1"/>
  <c r="I7" i="1"/>
  <c r="J7" i="1"/>
  <c r="K7" i="1"/>
  <c r="L7" i="1"/>
  <c r="M7" i="1" s="1"/>
  <c r="B8" i="1"/>
  <c r="C8" i="1"/>
  <c r="C15" i="1" s="1"/>
  <c r="K15" i="1" s="1"/>
  <c r="D8" i="1"/>
  <c r="F8" i="1"/>
  <c r="J8" i="1" s="1"/>
  <c r="G8" i="1"/>
  <c r="H8" i="1"/>
  <c r="I8" i="1" s="1"/>
  <c r="K8" i="1"/>
  <c r="E9" i="1"/>
  <c r="I9" i="1"/>
  <c r="J9" i="1"/>
  <c r="K9" i="1"/>
  <c r="L9" i="1"/>
  <c r="M9" i="1" s="1"/>
  <c r="E10" i="1"/>
  <c r="I10" i="1"/>
  <c r="J10" i="1"/>
  <c r="K10" i="1"/>
  <c r="L10" i="1"/>
  <c r="B11" i="1"/>
  <c r="C11" i="1"/>
  <c r="D11" i="1"/>
  <c r="E11" i="1" s="1"/>
  <c r="F11" i="1"/>
  <c r="G11" i="1"/>
  <c r="K11" i="1" s="1"/>
  <c r="H11" i="1"/>
  <c r="J11" i="1"/>
  <c r="L11" i="1"/>
  <c r="E12" i="1"/>
  <c r="I12" i="1"/>
  <c r="J12" i="1"/>
  <c r="K12" i="1"/>
  <c r="L12" i="1"/>
  <c r="E13" i="1"/>
  <c r="I13" i="1"/>
  <c r="J13" i="1"/>
  <c r="K13" i="1"/>
  <c r="L13" i="1"/>
  <c r="M13" i="1" s="1"/>
  <c r="B14" i="1"/>
  <c r="C14" i="1"/>
  <c r="D14" i="1"/>
  <c r="F14" i="1"/>
  <c r="J14" i="1" s="1"/>
  <c r="G14" i="1"/>
  <c r="H14" i="1"/>
  <c r="I14" i="1" s="1"/>
  <c r="K14" i="1"/>
  <c r="B15" i="1"/>
  <c r="D15" i="1"/>
  <c r="G15" i="1"/>
  <c r="E16" i="1"/>
  <c r="I16" i="1"/>
  <c r="J16" i="1"/>
  <c r="K16" i="1"/>
  <c r="L16" i="1"/>
  <c r="E17" i="1"/>
  <c r="I17" i="1"/>
  <c r="J17" i="1"/>
  <c r="K17" i="1"/>
  <c r="L17" i="1"/>
  <c r="M17" i="1" s="1"/>
  <c r="B18" i="1"/>
  <c r="C18" i="1"/>
  <c r="D18" i="1"/>
  <c r="F18" i="1"/>
  <c r="J18" i="1" s="1"/>
  <c r="G18" i="1"/>
  <c r="H18" i="1"/>
  <c r="I18" i="1" s="1"/>
  <c r="K18" i="1"/>
  <c r="E19" i="1"/>
  <c r="I19" i="1"/>
  <c r="J19" i="1"/>
  <c r="K19" i="1"/>
  <c r="L19" i="1"/>
  <c r="M19" i="1" s="1"/>
  <c r="E15" i="1" l="1"/>
  <c r="M11" i="1"/>
  <c r="L18" i="1"/>
  <c r="M18" i="1" s="1"/>
  <c r="E18" i="1"/>
  <c r="M16" i="1"/>
  <c r="H15" i="1"/>
  <c r="F15" i="1"/>
  <c r="J15" i="1" s="1"/>
  <c r="L14" i="1"/>
  <c r="M14" i="1" s="1"/>
  <c r="E14" i="1"/>
  <c r="M12" i="1"/>
  <c r="I11" i="1"/>
  <c r="M10" i="1"/>
  <c r="L8" i="1"/>
  <c r="M8" i="1" s="1"/>
  <c r="E8" i="1"/>
  <c r="M6" i="1"/>
  <c r="I15" i="1" l="1"/>
  <c r="L15" i="1"/>
  <c r="M15" i="1" s="1"/>
</calcChain>
</file>

<file path=xl/sharedStrings.xml><?xml version="1.0" encoding="utf-8"?>
<sst xmlns="http://schemas.openxmlformats.org/spreadsheetml/2006/main" count="36" uniqueCount="25">
  <si>
    <t>Berechnungen des Bundesinstituts für Berufsbildung</t>
  </si>
  <si>
    <t>Quelle: Beschäftigungsstatistik der Bundesagentur für Arbeit (Revision August 2014); Stichtag jeweils 31. Dezember;</t>
  </si>
  <si>
    <t>Insgesamt</t>
  </si>
  <si>
    <t>Großbetriebe</t>
  </si>
  <si>
    <t>500 und mehr  Beschäftigte</t>
  </si>
  <si>
    <t>250-499 Beschäftigte</t>
  </si>
  <si>
    <t>kleine/mittlere Betriebe insg.</t>
  </si>
  <si>
    <t>Mittlere Betriebe</t>
  </si>
  <si>
    <t>100-249 Beschäftigte</t>
  </si>
  <si>
    <t>50-99 Beschäftigte</t>
  </si>
  <si>
    <t>Kleinbetriebe</t>
  </si>
  <si>
    <t>20-49 Beschäftigte</t>
  </si>
  <si>
    <t>10-19 Beschäftigte</t>
  </si>
  <si>
    <t>Kleinstbetriebe</t>
  </si>
  <si>
    <t>5-9 Beschäftigte</t>
  </si>
  <si>
    <t>1-4 Beschäftigte</t>
  </si>
  <si>
    <t>abs.</t>
  </si>
  <si>
    <t>Betriebsgrößenklassen</t>
  </si>
  <si>
    <t>2012-2013</t>
  </si>
  <si>
    <t>Ausbildungsbetriebsquote</t>
  </si>
  <si>
    <t>Ausbildungsbetriebe</t>
  </si>
  <si>
    <t>Betriebe</t>
  </si>
  <si>
    <t>in %</t>
  </si>
  <si>
    <t>in %-Pkte</t>
  </si>
  <si>
    <t>Tabelle A4.10.1-3 Internet: Betriebe, Ausbildungsbetriebe und Ausbildungsbetriebsquote zwischen 2007, 2012 und 2013 in den alten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</si>
</sst>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3" fontId="1" fillId="0" borderId="0" xfId="0" applyNumberFormat="1" applyFont="1"/>
    <xf numFmtId="1" fontId="2" fillId="0" borderId="0" xfId="0" applyNumberFormat="1" applyFont="1"/>
    <xf numFmtId="2" fontId="1" fillId="0" borderId="0" xfId="0" applyNumberFormat="1" applyFont="1"/>
    <xf numFmtId="4" fontId="1" fillId="0" borderId="0" xfId="0" applyNumberFormat="1" applyFont="1"/>
    <xf numFmtId="1" fontId="3" fillId="0" borderId="0" xfId="0" applyNumberFormat="1" applyFont="1"/>
    <xf numFmtId="164" fontId="4" fillId="2" borderId="1" xfId="0" applyNumberFormat="1" applyFont="1" applyFill="1" applyBorder="1"/>
    <xf numFmtId="164" fontId="4" fillId="2" borderId="2" xfId="0" applyNumberFormat="1" applyFont="1" applyFill="1" applyBorder="1"/>
    <xf numFmtId="164" fontId="4" fillId="2" borderId="3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49" fontId="4" fillId="2" borderId="4" xfId="0" applyNumberFormat="1" applyFont="1" applyFill="1" applyBorder="1" applyAlignment="1">
      <alignment horizontal="right"/>
    </xf>
    <xf numFmtId="164" fontId="4" fillId="2" borderId="5" xfId="0" applyNumberFormat="1" applyFont="1" applyFill="1" applyBorder="1"/>
    <xf numFmtId="164" fontId="4" fillId="2" borderId="0" xfId="0" applyNumberFormat="1" applyFont="1" applyFill="1"/>
    <xf numFmtId="164" fontId="4" fillId="2" borderId="6" xfId="0" applyNumberFormat="1" applyFont="1" applyFill="1" applyBorder="1"/>
    <xf numFmtId="3" fontId="4" fillId="2" borderId="0" xfId="0" applyNumberFormat="1" applyFont="1" applyFill="1"/>
    <xf numFmtId="3" fontId="4" fillId="2" borderId="6" xfId="0" applyNumberFormat="1" applyFont="1" applyFill="1" applyBorder="1"/>
    <xf numFmtId="49" fontId="4" fillId="2" borderId="7" xfId="0" applyNumberFormat="1" applyFont="1" applyFill="1" applyBorder="1" applyAlignment="1">
      <alignment horizontal="right"/>
    </xf>
    <xf numFmtId="164" fontId="4" fillId="0" borderId="5" xfId="0" applyNumberFormat="1" applyFont="1" applyBorder="1"/>
    <xf numFmtId="164" fontId="1" fillId="0" borderId="0" xfId="0" applyNumberFormat="1" applyFont="1"/>
    <xf numFmtId="164" fontId="1" fillId="0" borderId="6" xfId="0" applyNumberFormat="1" applyFont="1" applyBorder="1"/>
    <xf numFmtId="164" fontId="4" fillId="0" borderId="0" xfId="0" applyNumberFormat="1" applyFont="1"/>
    <xf numFmtId="3" fontId="1" fillId="0" borderId="6" xfId="0" applyNumberFormat="1" applyFont="1" applyBorder="1"/>
    <xf numFmtId="49" fontId="1" fillId="0" borderId="7" xfId="0" applyNumberFormat="1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4" fillId="2" borderId="9" xfId="0" applyFont="1" applyFill="1" applyBorder="1"/>
    <xf numFmtId="0" fontId="4" fillId="2" borderId="5" xfId="0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/>
    <xf numFmtId="0" fontId="4" fillId="2" borderId="0" xfId="0" applyFont="1" applyFill="1" applyBorder="1" applyAlignment="1">
      <alignment horizontal="right"/>
    </xf>
    <xf numFmtId="0" fontId="1" fillId="2" borderId="7" xfId="0" applyFont="1" applyFill="1" applyBorder="1"/>
    <xf numFmtId="0" fontId="1" fillId="2" borderId="15" xfId="0" applyFont="1" applyFill="1" applyBorder="1"/>
    <xf numFmtId="0" fontId="5" fillId="0" borderId="0" xfId="0" applyFont="1"/>
    <xf numFmtId="0" fontId="4" fillId="2" borderId="10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workbookViewId="0">
      <selection activeCell="A29" sqref="A28:A29"/>
    </sheetView>
  </sheetViews>
  <sheetFormatPr baseColWidth="10" defaultRowHeight="14.4" x14ac:dyDescent="0.3"/>
  <cols>
    <col min="1" max="1" width="18.88671875" customWidth="1"/>
    <col min="2" max="2" width="10.44140625" customWidth="1"/>
    <col min="3" max="3" width="10.33203125" customWidth="1"/>
    <col min="5" max="5" width="10" customWidth="1"/>
    <col min="6" max="6" width="10.44140625" customWidth="1"/>
    <col min="7" max="7" width="10.5546875" customWidth="1"/>
    <col min="8" max="8" width="9.88671875" customWidth="1"/>
    <col min="9" max="9" width="10" customWidth="1"/>
    <col min="10" max="10" width="8" customWidth="1"/>
    <col min="11" max="11" width="7.88671875" customWidth="1"/>
    <col min="12" max="12" width="7.109375" customWidth="1"/>
    <col min="13" max="13" width="9.44140625" customWidth="1"/>
    <col min="14" max="14" width="8.109375" customWidth="1"/>
  </cols>
  <sheetData>
    <row r="1" spans="1:13" ht="15.6" x14ac:dyDescent="0.3">
      <c r="A1" s="36" t="s">
        <v>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5" x14ac:dyDescent="0.25">
      <c r="A3" s="35"/>
      <c r="B3" s="38" t="s">
        <v>21</v>
      </c>
      <c r="C3" s="39"/>
      <c r="D3" s="39"/>
      <c r="E3" s="40"/>
      <c r="F3" s="38" t="s">
        <v>20</v>
      </c>
      <c r="G3" s="39"/>
      <c r="H3" s="39"/>
      <c r="I3" s="40"/>
      <c r="J3" s="38" t="s">
        <v>19</v>
      </c>
      <c r="K3" s="39"/>
      <c r="L3" s="39"/>
      <c r="M3" s="41"/>
    </row>
    <row r="4" spans="1:13" ht="15" x14ac:dyDescent="0.25">
      <c r="A4" s="34"/>
      <c r="B4" s="32">
        <v>2007</v>
      </c>
      <c r="C4" s="31">
        <v>2012</v>
      </c>
      <c r="D4" s="31">
        <v>2013</v>
      </c>
      <c r="E4" s="37" t="s">
        <v>18</v>
      </c>
      <c r="F4" s="32">
        <v>2007</v>
      </c>
      <c r="G4" s="31">
        <v>2012</v>
      </c>
      <c r="H4" s="31">
        <v>2013</v>
      </c>
      <c r="I4" s="33" t="s">
        <v>18</v>
      </c>
      <c r="J4" s="32">
        <v>2007</v>
      </c>
      <c r="K4" s="31">
        <v>2012</v>
      </c>
      <c r="L4" s="31">
        <v>2013</v>
      </c>
      <c r="M4" s="30" t="s">
        <v>18</v>
      </c>
    </row>
    <row r="5" spans="1:13" ht="15" thickBot="1" x14ac:dyDescent="0.35">
      <c r="A5" s="29" t="s">
        <v>17</v>
      </c>
      <c r="B5" s="27" t="s">
        <v>16</v>
      </c>
      <c r="C5" s="26" t="s">
        <v>16</v>
      </c>
      <c r="D5" s="26" t="s">
        <v>16</v>
      </c>
      <c r="E5" s="28" t="s">
        <v>22</v>
      </c>
      <c r="F5" s="27" t="s">
        <v>16</v>
      </c>
      <c r="G5" s="26" t="s">
        <v>16</v>
      </c>
      <c r="H5" s="26" t="s">
        <v>16</v>
      </c>
      <c r="I5" s="26" t="s">
        <v>22</v>
      </c>
      <c r="J5" s="27" t="s">
        <v>22</v>
      </c>
      <c r="K5" s="27" t="s">
        <v>22</v>
      </c>
      <c r="L5" s="27" t="s">
        <v>22</v>
      </c>
      <c r="M5" s="25" t="s">
        <v>23</v>
      </c>
    </row>
    <row r="6" spans="1:13" x14ac:dyDescent="0.3">
      <c r="A6" s="24" t="s">
        <v>15</v>
      </c>
      <c r="B6" s="23">
        <v>1016897</v>
      </c>
      <c r="C6" s="2">
        <v>1035985</v>
      </c>
      <c r="D6" s="2">
        <v>1033304</v>
      </c>
      <c r="E6" s="22">
        <f t="shared" ref="E6:E19" si="0">(100/C6*D6)-100</f>
        <v>-0.25878753070749383</v>
      </c>
      <c r="F6" s="23">
        <v>131394</v>
      </c>
      <c r="G6" s="2">
        <v>102718</v>
      </c>
      <c r="H6" s="2">
        <v>96898</v>
      </c>
      <c r="I6" s="22">
        <f t="shared" ref="I6:I19" si="1">(100/G6*H6)-100</f>
        <v>-5.6659981697463024</v>
      </c>
      <c r="J6" s="21">
        <f t="shared" ref="J6:J19" si="2">100/B6*F6</f>
        <v>12.921072635674999</v>
      </c>
      <c r="K6" s="20">
        <f t="shared" ref="K6:K19" si="3">100/C6*G6</f>
        <v>9.9150084219366104</v>
      </c>
      <c r="L6" s="20">
        <f t="shared" ref="L6:L19" si="4">100/D6*H6</f>
        <v>9.377492006224692</v>
      </c>
      <c r="M6" s="19">
        <f t="shared" ref="M6:M19" si="5">L6-K6</f>
        <v>-0.53751641571191833</v>
      </c>
    </row>
    <row r="7" spans="1:13" x14ac:dyDescent="0.3">
      <c r="A7" s="24" t="s">
        <v>14</v>
      </c>
      <c r="B7" s="23">
        <v>275911</v>
      </c>
      <c r="C7" s="2">
        <v>287595</v>
      </c>
      <c r="D7" s="2">
        <v>289088</v>
      </c>
      <c r="E7" s="22">
        <f t="shared" si="0"/>
        <v>0.51913280828944153</v>
      </c>
      <c r="F7" s="23">
        <v>104255</v>
      </c>
      <c r="G7" s="2">
        <v>96413</v>
      </c>
      <c r="H7" s="2">
        <v>94035</v>
      </c>
      <c r="I7" s="22">
        <f t="shared" si="1"/>
        <v>-2.4664723636853836</v>
      </c>
      <c r="J7" s="21">
        <f t="shared" si="2"/>
        <v>37.785735255209104</v>
      </c>
      <c r="K7" s="20">
        <f t="shared" si="3"/>
        <v>33.523879066047741</v>
      </c>
      <c r="L7" s="20">
        <f t="shared" si="4"/>
        <v>32.528157516050477</v>
      </c>
      <c r="M7" s="19">
        <f t="shared" si="5"/>
        <v>-0.99572154999726337</v>
      </c>
    </row>
    <row r="8" spans="1:13" ht="15" x14ac:dyDescent="0.25">
      <c r="A8" s="18" t="s">
        <v>13</v>
      </c>
      <c r="B8" s="17">
        <f>SUM(B6:B7)</f>
        <v>1292808</v>
      </c>
      <c r="C8" s="16">
        <f>SUM(C6:C7)</f>
        <v>1323580</v>
      </c>
      <c r="D8" s="16">
        <f>SUM(D6:D7)</f>
        <v>1322392</v>
      </c>
      <c r="E8" s="14">
        <f t="shared" si="0"/>
        <v>-8.9756569304455525E-2</v>
      </c>
      <c r="F8" s="17">
        <f>SUM(F6:F7)</f>
        <v>235649</v>
      </c>
      <c r="G8" s="16">
        <f>SUM(G6:G7)</f>
        <v>199131</v>
      </c>
      <c r="H8" s="16">
        <f>SUM(H6:H7)</f>
        <v>190933</v>
      </c>
      <c r="I8" s="14">
        <f t="shared" si="1"/>
        <v>-4.1168878778291713</v>
      </c>
      <c r="J8" s="15">
        <f t="shared" si="2"/>
        <v>18.227687328667518</v>
      </c>
      <c r="K8" s="14">
        <f t="shared" si="3"/>
        <v>15.044878284652231</v>
      </c>
      <c r="L8" s="14">
        <f t="shared" si="4"/>
        <v>14.438456977961151</v>
      </c>
      <c r="M8" s="13">
        <f t="shared" si="5"/>
        <v>-0.60642130669108063</v>
      </c>
    </row>
    <row r="9" spans="1:13" x14ac:dyDescent="0.3">
      <c r="A9" s="24" t="s">
        <v>12</v>
      </c>
      <c r="B9" s="23">
        <v>150768</v>
      </c>
      <c r="C9" s="2">
        <v>164413</v>
      </c>
      <c r="D9" s="2">
        <v>166737</v>
      </c>
      <c r="E9" s="22">
        <f t="shared" si="0"/>
        <v>1.413513529952013</v>
      </c>
      <c r="F9" s="23">
        <v>70069</v>
      </c>
      <c r="G9" s="2">
        <v>72308</v>
      </c>
      <c r="H9" s="2">
        <v>72339</v>
      </c>
      <c r="I9" s="22">
        <f t="shared" si="1"/>
        <v>4.287215799081423E-2</v>
      </c>
      <c r="J9" s="21">
        <f t="shared" si="2"/>
        <v>46.474716120131589</v>
      </c>
      <c r="K9" s="20">
        <f t="shared" si="3"/>
        <v>43.979490672878669</v>
      </c>
      <c r="L9" s="20">
        <f t="shared" si="4"/>
        <v>43.385091491390632</v>
      </c>
      <c r="M9" s="19">
        <f t="shared" si="5"/>
        <v>-0.59439918148803628</v>
      </c>
    </row>
    <row r="10" spans="1:13" x14ac:dyDescent="0.3">
      <c r="A10" s="24" t="s">
        <v>11</v>
      </c>
      <c r="B10" s="23">
        <v>97463</v>
      </c>
      <c r="C10" s="2">
        <v>107368</v>
      </c>
      <c r="D10" s="2">
        <v>109233</v>
      </c>
      <c r="E10" s="22">
        <f t="shared" si="0"/>
        <v>1.7370166157514291</v>
      </c>
      <c r="F10" s="23">
        <v>53585</v>
      </c>
      <c r="G10" s="2">
        <v>57728</v>
      </c>
      <c r="H10" s="2">
        <v>58342</v>
      </c>
      <c r="I10" s="22">
        <f t="shared" si="1"/>
        <v>1.0636086474501099</v>
      </c>
      <c r="J10" s="21">
        <f t="shared" si="2"/>
        <v>54.979838502816449</v>
      </c>
      <c r="K10" s="20">
        <f t="shared" si="3"/>
        <v>53.766485358766111</v>
      </c>
      <c r="L10" s="20">
        <f t="shared" si="4"/>
        <v>53.410599360998965</v>
      </c>
      <c r="M10" s="19">
        <f t="shared" si="5"/>
        <v>-0.35588599776714602</v>
      </c>
    </row>
    <row r="11" spans="1:13" ht="15" x14ac:dyDescent="0.25">
      <c r="A11" s="18" t="s">
        <v>10</v>
      </c>
      <c r="B11" s="17">
        <f>SUM(B9:B10)</f>
        <v>248231</v>
      </c>
      <c r="C11" s="16">
        <f>SUM(C9:C10)</f>
        <v>271781</v>
      </c>
      <c r="D11" s="16">
        <f>SUM(D9:D10)</f>
        <v>275970</v>
      </c>
      <c r="E11" s="14">
        <f t="shared" si="0"/>
        <v>1.5413145142596534</v>
      </c>
      <c r="F11" s="17">
        <f>SUM(F9:F10)</f>
        <v>123654</v>
      </c>
      <c r="G11" s="16">
        <f>SUM(G9:G10)</f>
        <v>130036</v>
      </c>
      <c r="H11" s="16">
        <f>SUM(H9:H10)</f>
        <v>130681</v>
      </c>
      <c r="I11" s="14">
        <f t="shared" si="1"/>
        <v>0.49601648774185492</v>
      </c>
      <c r="J11" s="15">
        <f t="shared" si="2"/>
        <v>49.814084461650644</v>
      </c>
      <c r="K11" s="14">
        <f t="shared" si="3"/>
        <v>47.845875907440188</v>
      </c>
      <c r="L11" s="14">
        <f t="shared" si="4"/>
        <v>47.353335507482697</v>
      </c>
      <c r="M11" s="13">
        <f t="shared" si="5"/>
        <v>-0.4925403999574911</v>
      </c>
    </row>
    <row r="12" spans="1:13" x14ac:dyDescent="0.3">
      <c r="A12" s="24" t="s">
        <v>9</v>
      </c>
      <c r="B12" s="23">
        <v>37006</v>
      </c>
      <c r="C12" s="2">
        <v>40335</v>
      </c>
      <c r="D12" s="2">
        <v>40813</v>
      </c>
      <c r="E12" s="22">
        <f t="shared" si="0"/>
        <v>1.1850749969009513</v>
      </c>
      <c r="F12" s="23">
        <v>24530</v>
      </c>
      <c r="G12" s="2">
        <v>26560</v>
      </c>
      <c r="H12" s="2">
        <v>26894</v>
      </c>
      <c r="I12" s="22">
        <f t="shared" si="1"/>
        <v>1.2575301204819311</v>
      </c>
      <c r="J12" s="21">
        <f t="shared" si="2"/>
        <v>66.286548127330704</v>
      </c>
      <c r="K12" s="20">
        <f t="shared" si="3"/>
        <v>65.848518656253873</v>
      </c>
      <c r="L12" s="20">
        <f t="shared" si="4"/>
        <v>65.895670497145517</v>
      </c>
      <c r="M12" s="19">
        <f t="shared" si="5"/>
        <v>4.7151840891643815E-2</v>
      </c>
    </row>
    <row r="13" spans="1:13" x14ac:dyDescent="0.3">
      <c r="A13" s="24" t="s">
        <v>8</v>
      </c>
      <c r="B13" s="23">
        <v>22866</v>
      </c>
      <c r="C13" s="2">
        <v>24614</v>
      </c>
      <c r="D13" s="2">
        <v>24912</v>
      </c>
      <c r="E13" s="22">
        <f t="shared" si="0"/>
        <v>1.2106931014869531</v>
      </c>
      <c r="F13" s="23">
        <v>17126</v>
      </c>
      <c r="G13" s="2">
        <v>18429</v>
      </c>
      <c r="H13" s="2">
        <v>18606</v>
      </c>
      <c r="I13" s="22">
        <f t="shared" si="1"/>
        <v>0.96044278040045583</v>
      </c>
      <c r="J13" s="21">
        <f t="shared" si="2"/>
        <v>74.897227324411787</v>
      </c>
      <c r="K13" s="20">
        <f t="shared" si="3"/>
        <v>74.872024051352881</v>
      </c>
      <c r="L13" s="20">
        <f t="shared" si="4"/>
        <v>74.686897880539505</v>
      </c>
      <c r="M13" s="19">
        <f t="shared" si="5"/>
        <v>-0.18512617081337623</v>
      </c>
    </row>
    <row r="14" spans="1:13" ht="15" x14ac:dyDescent="0.25">
      <c r="A14" s="18" t="s">
        <v>7</v>
      </c>
      <c r="B14" s="17">
        <f>SUM(B12:B13)</f>
        <v>59872</v>
      </c>
      <c r="C14" s="16">
        <f>SUM(C12:C13)</f>
        <v>64949</v>
      </c>
      <c r="D14" s="16">
        <f>SUM(D12:D13)</f>
        <v>65725</v>
      </c>
      <c r="E14" s="14">
        <f t="shared" si="0"/>
        <v>1.1947835994395604</v>
      </c>
      <c r="F14" s="17">
        <f>SUM(F12:F13)</f>
        <v>41656</v>
      </c>
      <c r="G14" s="16">
        <f>SUM(G12:G13)</f>
        <v>44989</v>
      </c>
      <c r="H14" s="16">
        <f>SUM(H12:H13)</f>
        <v>45500</v>
      </c>
      <c r="I14" s="14">
        <f t="shared" si="1"/>
        <v>1.1358332036720071</v>
      </c>
      <c r="J14" s="15">
        <f t="shared" si="2"/>
        <v>69.575093532870127</v>
      </c>
      <c r="K14" s="14">
        <f t="shared" si="3"/>
        <v>69.268195045343262</v>
      </c>
      <c r="L14" s="14">
        <f t="shared" si="4"/>
        <v>69.227843286420693</v>
      </c>
      <c r="M14" s="13">
        <f t="shared" si="5"/>
        <v>-4.0351758922568592E-2</v>
      </c>
    </row>
    <row r="15" spans="1:13" ht="15" x14ac:dyDescent="0.25">
      <c r="A15" s="18" t="s">
        <v>6</v>
      </c>
      <c r="B15" s="17">
        <f>B8+B11+B14</f>
        <v>1600911</v>
      </c>
      <c r="C15" s="16">
        <f>C8+C11+C14</f>
        <v>1660310</v>
      </c>
      <c r="D15" s="16">
        <f>D8+D11+D14</f>
        <v>1664087</v>
      </c>
      <c r="E15" s="14">
        <f t="shared" si="0"/>
        <v>0.2274876378507571</v>
      </c>
      <c r="F15" s="17">
        <f>F8+F11+F14</f>
        <v>400959</v>
      </c>
      <c r="G15" s="16">
        <f>G8+G11+G14</f>
        <v>374156</v>
      </c>
      <c r="H15" s="16">
        <f>H8+H11+H14</f>
        <v>367114</v>
      </c>
      <c r="I15" s="14">
        <f t="shared" si="1"/>
        <v>-1.8821026523696105</v>
      </c>
      <c r="J15" s="15">
        <f t="shared" si="2"/>
        <v>25.045677117591172</v>
      </c>
      <c r="K15" s="14">
        <f t="shared" si="3"/>
        <v>22.535309671085521</v>
      </c>
      <c r="L15" s="14">
        <f t="shared" si="4"/>
        <v>22.060985994121701</v>
      </c>
      <c r="M15" s="13">
        <f t="shared" si="5"/>
        <v>-0.47432367696382016</v>
      </c>
    </row>
    <row r="16" spans="1:13" x14ac:dyDescent="0.3">
      <c r="A16" s="24" t="s">
        <v>5</v>
      </c>
      <c r="B16" s="23">
        <v>7039</v>
      </c>
      <c r="C16" s="2">
        <v>7476</v>
      </c>
      <c r="D16" s="2">
        <v>7648</v>
      </c>
      <c r="E16" s="22">
        <f t="shared" si="0"/>
        <v>2.3006955591225307</v>
      </c>
      <c r="F16" s="23">
        <v>5869</v>
      </c>
      <c r="G16" s="2">
        <v>6197</v>
      </c>
      <c r="H16" s="2">
        <v>6255</v>
      </c>
      <c r="I16" s="22">
        <f t="shared" si="1"/>
        <v>0.93593674358560008</v>
      </c>
      <c r="J16" s="21">
        <f t="shared" si="2"/>
        <v>83.378320784202302</v>
      </c>
      <c r="K16" s="20">
        <f t="shared" si="3"/>
        <v>82.891920813269124</v>
      </c>
      <c r="L16" s="20">
        <f t="shared" si="4"/>
        <v>81.786087866108787</v>
      </c>
      <c r="M16" s="19">
        <f t="shared" si="5"/>
        <v>-1.1058329471603372</v>
      </c>
    </row>
    <row r="17" spans="1:13" x14ac:dyDescent="0.3">
      <c r="A17" s="24" t="s">
        <v>4</v>
      </c>
      <c r="B17" s="23">
        <v>4256</v>
      </c>
      <c r="C17" s="2">
        <v>4598</v>
      </c>
      <c r="D17" s="2">
        <v>4640</v>
      </c>
      <c r="E17" s="22">
        <f t="shared" si="0"/>
        <v>0.91344062635928935</v>
      </c>
      <c r="F17" s="23">
        <v>3789</v>
      </c>
      <c r="G17" s="2">
        <v>4069</v>
      </c>
      <c r="H17" s="2">
        <v>4101</v>
      </c>
      <c r="I17" s="22">
        <f t="shared" si="1"/>
        <v>0.78643401327107654</v>
      </c>
      <c r="J17" s="21">
        <f t="shared" si="2"/>
        <v>89.027255639097746</v>
      </c>
      <c r="K17" s="20">
        <f t="shared" si="3"/>
        <v>88.494997825141368</v>
      </c>
      <c r="L17" s="20">
        <f t="shared" si="4"/>
        <v>88.383620689655174</v>
      </c>
      <c r="M17" s="19">
        <f t="shared" si="5"/>
        <v>-0.11137713548619388</v>
      </c>
    </row>
    <row r="18" spans="1:13" x14ac:dyDescent="0.3">
      <c r="A18" s="18" t="s">
        <v>3</v>
      </c>
      <c r="B18" s="17">
        <f>SUM(B16:B17)</f>
        <v>11295</v>
      </c>
      <c r="C18" s="16">
        <f>SUM(C16:C17)</f>
        <v>12074</v>
      </c>
      <c r="D18" s="16">
        <f>SUM(D16:D17)</f>
        <v>12288</v>
      </c>
      <c r="E18" s="14">
        <f t="shared" si="0"/>
        <v>1.7724035116779788</v>
      </c>
      <c r="F18" s="17">
        <f>SUM(F16:F17)</f>
        <v>9658</v>
      </c>
      <c r="G18" s="16">
        <f>SUM(G16:G17)</f>
        <v>10266</v>
      </c>
      <c r="H18" s="16">
        <f>SUM(H16:H17)</f>
        <v>10356</v>
      </c>
      <c r="I18" s="14">
        <f t="shared" si="1"/>
        <v>0.87668030391583329</v>
      </c>
      <c r="J18" s="15">
        <f t="shared" si="2"/>
        <v>85.506861443116421</v>
      </c>
      <c r="K18" s="14">
        <f t="shared" si="3"/>
        <v>85.025675004141121</v>
      </c>
      <c r="L18" s="14">
        <f t="shared" si="4"/>
        <v>84.27734375</v>
      </c>
      <c r="M18" s="13">
        <f t="shared" si="5"/>
        <v>-0.74833125414112089</v>
      </c>
    </row>
    <row r="19" spans="1:13" ht="15.75" thickBot="1" x14ac:dyDescent="0.3">
      <c r="A19" s="12" t="s">
        <v>2</v>
      </c>
      <c r="B19" s="11">
        <v>1612206</v>
      </c>
      <c r="C19" s="10">
        <v>1672384</v>
      </c>
      <c r="D19" s="10">
        <v>1676375</v>
      </c>
      <c r="E19" s="8">
        <f t="shared" si="0"/>
        <v>0.23864136466265506</v>
      </c>
      <c r="F19" s="11">
        <v>410617</v>
      </c>
      <c r="G19" s="10">
        <v>384422</v>
      </c>
      <c r="H19" s="10">
        <v>377470</v>
      </c>
      <c r="I19" s="8">
        <f t="shared" si="1"/>
        <v>-1.8084292782410927</v>
      </c>
      <c r="J19" s="9">
        <f t="shared" si="2"/>
        <v>25.469263853378536</v>
      </c>
      <c r="K19" s="8">
        <f t="shared" si="3"/>
        <v>22.986467222838773</v>
      </c>
      <c r="L19" s="8">
        <f t="shared" si="4"/>
        <v>22.517038252181045</v>
      </c>
      <c r="M19" s="7">
        <f t="shared" si="5"/>
        <v>-0.46942897065772726</v>
      </c>
    </row>
    <row r="20" spans="1:13" x14ac:dyDescent="0.3">
      <c r="A20" s="1" t="s">
        <v>1</v>
      </c>
      <c r="B20" s="6"/>
      <c r="C20" s="6"/>
      <c r="D20" s="5"/>
      <c r="E20" s="6"/>
      <c r="F20" s="6"/>
      <c r="G20" s="6"/>
      <c r="H20" s="5"/>
      <c r="I20" s="1"/>
      <c r="J20" s="1"/>
      <c r="K20" s="1"/>
      <c r="L20" s="1"/>
      <c r="M20" s="4"/>
    </row>
    <row r="21" spans="1:13" x14ac:dyDescent="0.3">
      <c r="A21" s="1" t="s">
        <v>0</v>
      </c>
      <c r="B21" s="3"/>
      <c r="C21" s="3"/>
      <c r="D21" s="3"/>
      <c r="E21" s="3"/>
      <c r="F21" s="3"/>
      <c r="G21" s="3"/>
      <c r="H21" s="1"/>
      <c r="I21" s="1"/>
      <c r="J21" s="1"/>
      <c r="K21" s="1"/>
      <c r="L21" s="1"/>
      <c r="M21" s="1"/>
    </row>
    <row r="22" spans="1:13" ht="15" x14ac:dyDescent="0.25">
      <c r="A22" s="1"/>
      <c r="B22" s="3"/>
      <c r="C22" s="3"/>
      <c r="D22" s="3"/>
      <c r="E22" s="3"/>
      <c r="F22" s="3"/>
      <c r="G22" s="3"/>
      <c r="H22" s="1"/>
      <c r="I22" s="1"/>
      <c r="J22" s="1"/>
      <c r="K22" s="2"/>
      <c r="L22" s="2"/>
      <c r="M22" s="1"/>
    </row>
  </sheetData>
  <mergeCells count="3">
    <mergeCell ref="B3:E3"/>
    <mergeCell ref="F3:I3"/>
    <mergeCell ref="J3:M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A4.10.1-3 Internet</vt:lpstr>
      <vt:lpstr>'Tabelle A4.10.1-3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dcterms:created xsi:type="dcterms:W3CDTF">2015-02-17T14:03:08Z</dcterms:created>
  <dcterms:modified xsi:type="dcterms:W3CDTF">2015-03-11T13:59:48Z</dcterms:modified>
</cp:coreProperties>
</file>