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65" windowWidth="14940" windowHeight="7695" tabRatio="699"/>
  </bookViews>
  <sheets>
    <sheet name="Tabelle A8.3-2" sheetId="11" r:id="rId1"/>
  </sheets>
  <calcPr calcId="145621" calcOnSave="0"/>
</workbook>
</file>

<file path=xl/calcChain.xml><?xml version="1.0" encoding="utf-8"?>
<calcChain xmlns="http://schemas.openxmlformats.org/spreadsheetml/2006/main">
  <c r="F13" i="11" l="1"/>
  <c r="H13" i="11"/>
  <c r="F27" i="11"/>
  <c r="F26" i="11"/>
  <c r="B5" i="11"/>
  <c r="B4" i="11"/>
  <c r="F4" i="11"/>
  <c r="H4" i="11" s="1"/>
  <c r="F5" i="11"/>
  <c r="H5" i="11" s="1"/>
  <c r="B6" i="11"/>
  <c r="C4" i="11" s="1"/>
  <c r="D6" i="11"/>
  <c r="E4" i="11" s="1"/>
  <c r="B11" i="11"/>
  <c r="C8" i="11" s="1"/>
  <c r="D11" i="11"/>
  <c r="E8" i="11" s="1"/>
  <c r="B20" i="11"/>
  <c r="C16" i="11" s="1"/>
  <c r="D20" i="11"/>
  <c r="E16" i="11" s="1"/>
  <c r="C19" i="11" l="1"/>
  <c r="C17" i="11"/>
  <c r="C18" i="11"/>
  <c r="C9" i="11"/>
  <c r="C10" i="11"/>
  <c r="C11" i="11" s="1"/>
  <c r="C5" i="11"/>
  <c r="C6" i="11" s="1"/>
  <c r="E5" i="11"/>
  <c r="E6" i="11" s="1"/>
  <c r="C13" i="11"/>
  <c r="F10" i="11"/>
  <c r="F9" i="11"/>
  <c r="F8" i="11"/>
  <c r="E10" i="11"/>
  <c r="E9" i="11"/>
  <c r="E13" i="11" s="1"/>
  <c r="E19" i="11"/>
  <c r="E18" i="11"/>
  <c r="E17" i="11"/>
  <c r="F19" i="11"/>
  <c r="F18" i="11"/>
  <c r="F17" i="11"/>
  <c r="F16" i="11"/>
  <c r="B28" i="11"/>
  <c r="D28" i="11"/>
  <c r="H27" i="11"/>
  <c r="H26" i="11"/>
  <c r="F23" i="11"/>
  <c r="H23" i="11" s="1"/>
  <c r="F22" i="11"/>
  <c r="B24" i="11"/>
  <c r="C22" i="11" s="1"/>
  <c r="D24" i="11"/>
  <c r="E22" i="11" s="1"/>
  <c r="C20" i="11" l="1"/>
  <c r="E20" i="11"/>
  <c r="F6" i="11"/>
  <c r="H9" i="11"/>
  <c r="E11" i="11"/>
  <c r="F11" i="11"/>
  <c r="H11" i="11" s="1"/>
  <c r="H8" i="11"/>
  <c r="G10" i="11"/>
  <c r="H10" i="11"/>
  <c r="H17" i="11"/>
  <c r="H19" i="11"/>
  <c r="H16" i="11"/>
  <c r="F20" i="11"/>
  <c r="H20" i="11" s="1"/>
  <c r="H18" i="11"/>
  <c r="E23" i="11"/>
  <c r="E24" i="11" s="1"/>
  <c r="F24" i="11"/>
  <c r="H24" i="11" s="1"/>
  <c r="F28" i="11"/>
  <c r="H28" i="11" s="1"/>
  <c r="C23" i="11"/>
  <c r="C24" i="11" s="1"/>
  <c r="H22" i="11"/>
  <c r="G22" i="11" l="1"/>
  <c r="G18" i="11"/>
  <c r="G23" i="11"/>
  <c r="G24" i="11" s="1"/>
  <c r="G16" i="11"/>
  <c r="G19" i="11"/>
  <c r="G17" i="11"/>
  <c r="H6" i="11"/>
  <c r="G4" i="11"/>
  <c r="G5" i="11"/>
  <c r="G8" i="11"/>
  <c r="G9" i="11"/>
  <c r="G26" i="11"/>
  <c r="G27" i="11"/>
  <c r="C26" i="11"/>
  <c r="C27" i="11"/>
  <c r="G6" i="11" l="1"/>
  <c r="G20" i="11"/>
  <c r="G13" i="11"/>
  <c r="G11" i="11"/>
  <c r="G28" i="11"/>
  <c r="C28" i="11"/>
</calcChain>
</file>

<file path=xl/sharedStrings.xml><?xml version="1.0" encoding="utf-8"?>
<sst xmlns="http://schemas.openxmlformats.org/spreadsheetml/2006/main" count="34" uniqueCount="26">
  <si>
    <t>ohne beruflichen Abschluss</t>
  </si>
  <si>
    <t>zusammen</t>
  </si>
  <si>
    <t xml:space="preserve">abs. (in Tsd.) </t>
  </si>
  <si>
    <t>männlich</t>
  </si>
  <si>
    <t>weiblich</t>
  </si>
  <si>
    <t>alle</t>
  </si>
  <si>
    <t>25-29 Jahre</t>
  </si>
  <si>
    <t>30-34 Jahre</t>
  </si>
  <si>
    <t>Hauptschulabschluss</t>
  </si>
  <si>
    <t>Realschulabschluss</t>
  </si>
  <si>
    <t>Studienberechtigung</t>
  </si>
  <si>
    <t>kein Abschluss</t>
  </si>
  <si>
    <t>Deutsche</t>
  </si>
  <si>
    <t>Ausländer*</t>
  </si>
  <si>
    <t>*auch doppelte Staatsangehörigkeit</t>
  </si>
  <si>
    <t>Ostdeutschland</t>
  </si>
  <si>
    <t>Westdeutschland</t>
  </si>
  <si>
    <t>20-24 Jahre</t>
  </si>
  <si>
    <t>20-29 Jahre</t>
  </si>
  <si>
    <t>darunter</t>
  </si>
  <si>
    <t>mit beruflichem  Abschluss oder in Ausbildung</t>
  </si>
  <si>
    <t>Quelle: Forschungsdatenzentrum der statistischen Ämter, Mikrozensus 2012, Berechnungen des Bundesinstituts für Berufsbildung</t>
  </si>
  <si>
    <t>Tabelle A8.3-2: Junge Erwachsene ohne beruflichen Abschluss im Alter von 20 bis 34 Jahren 2012</t>
  </si>
  <si>
    <t>in %</t>
  </si>
  <si>
    <t xml:space="preserve">Anteil nicht formal Qualifizierte
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</si>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</sst>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  <numFmt numFmtId="166" formatCode="#,##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7" fillId="0" borderId="0"/>
  </cellStyleXfs>
  <cellXfs count="38">
    <xf numFmtId="0" fontId="0" fillId="0" borderId="0" xfId="0"/>
    <xf numFmtId="0" fontId="0" fillId="0" borderId="0" xfId="0" applyFont="1" applyBorder="1"/>
    <xf numFmtId="3" fontId="0" fillId="0" borderId="0" xfId="0" applyNumberFormat="1" applyFont="1" applyBorder="1" applyAlignment="1">
      <alignment horizontal="right" indent="1"/>
    </xf>
    <xf numFmtId="164" fontId="0" fillId="0" borderId="0" xfId="0" applyNumberFormat="1" applyFont="1" applyBorder="1" applyAlignment="1">
      <alignment horizontal="right" indent="1"/>
    </xf>
    <xf numFmtId="3" fontId="2" fillId="0" borderId="0" xfId="0" applyNumberFormat="1" applyFont="1" applyBorder="1" applyAlignment="1">
      <alignment horizontal="right" indent="1"/>
    </xf>
    <xf numFmtId="164" fontId="5" fillId="0" borderId="0" xfId="0" applyNumberFormat="1" applyFont="1" applyBorder="1" applyAlignment="1">
      <alignment horizontal="right" indent="1"/>
    </xf>
    <xf numFmtId="3" fontId="5" fillId="0" borderId="0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164" fontId="6" fillId="0" borderId="0" xfId="0" applyNumberFormat="1" applyFont="1" applyBorder="1" applyAlignment="1">
      <alignment horizontal="right" indent="1"/>
    </xf>
    <xf numFmtId="165" fontId="0" fillId="0" borderId="0" xfId="1" applyNumberFormat="1" applyFont="1" applyBorder="1" applyAlignment="1">
      <alignment horizontal="right" indent="1"/>
    </xf>
    <xf numFmtId="164" fontId="2" fillId="0" borderId="0" xfId="0" applyNumberFormat="1" applyFont="1" applyBorder="1" applyAlignment="1">
      <alignment horizontal="right" indent="1"/>
    </xf>
    <xf numFmtId="166" fontId="2" fillId="0" borderId="0" xfId="0" applyNumberFormat="1" applyFont="1" applyBorder="1" applyAlignment="1">
      <alignment horizontal="right" indent="1"/>
    </xf>
    <xf numFmtId="0" fontId="3" fillId="0" borderId="0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/>
    <xf numFmtId="0" fontId="6" fillId="0" borderId="0" xfId="0" applyFont="1" applyBorder="1"/>
    <xf numFmtId="3" fontId="0" fillId="0" borderId="0" xfId="0" applyNumberFormat="1" applyBorder="1"/>
    <xf numFmtId="0" fontId="0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3" fontId="0" fillId="0" borderId="2" xfId="0" applyNumberFormat="1" applyFont="1" applyBorder="1" applyAlignment="1">
      <alignment horizontal="right" indent="1"/>
    </xf>
    <xf numFmtId="3" fontId="2" fillId="0" borderId="2" xfId="0" applyNumberFormat="1" applyFont="1" applyBorder="1" applyAlignment="1">
      <alignment horizontal="right" indent="1"/>
    </xf>
    <xf numFmtId="3" fontId="5" fillId="0" borderId="2" xfId="0" applyNumberFormat="1" applyFont="1" applyBorder="1" applyAlignment="1">
      <alignment horizontal="right" indent="1"/>
    </xf>
    <xf numFmtId="0" fontId="5" fillId="0" borderId="1" xfId="0" applyFont="1" applyBorder="1"/>
    <xf numFmtId="3" fontId="2" fillId="0" borderId="3" xfId="0" applyNumberFormat="1" applyFont="1" applyBorder="1" applyAlignment="1">
      <alignment horizontal="right" indent="1"/>
    </xf>
    <xf numFmtId="164" fontId="5" fillId="0" borderId="1" xfId="0" applyNumberFormat="1" applyFont="1" applyBorder="1" applyAlignment="1">
      <alignment horizontal="right" indent="1"/>
    </xf>
    <xf numFmtId="3" fontId="2" fillId="0" borderId="1" xfId="0" applyNumberFormat="1" applyFont="1" applyBorder="1" applyAlignment="1">
      <alignment horizontal="right" indent="1"/>
    </xf>
    <xf numFmtId="164" fontId="2" fillId="0" borderId="1" xfId="0" applyNumberFormat="1" applyFont="1" applyBorder="1" applyAlignment="1">
      <alignment horizontal="right" indent="1"/>
    </xf>
    <xf numFmtId="0" fontId="6" fillId="0" borderId="1" xfId="0" applyFont="1" applyBorder="1"/>
    <xf numFmtId="0" fontId="2" fillId="0" borderId="1" xfId="0" applyFont="1" applyBorder="1"/>
    <xf numFmtId="0" fontId="8" fillId="0" borderId="0" xfId="0" applyFont="1" applyBorder="1"/>
    <xf numFmtId="0" fontId="0" fillId="0" borderId="2" xfId="0" applyFont="1" applyBorder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</cellXfs>
  <cellStyles count="3">
    <cellStyle name="Komma" xfId="1" builtinId="3"/>
    <cellStyle name="Standard" xfId="0" builtinId="0"/>
    <cellStyle name="Standard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topLeftCell="A16" zoomScaleNormal="100" workbookViewId="0">
      <selection activeCell="A40" sqref="A40"/>
    </sheetView>
  </sheetViews>
  <sheetFormatPr baseColWidth="10" defaultColWidth="11.42578125" defaultRowHeight="15" x14ac:dyDescent="0.25"/>
  <cols>
    <col min="1" max="1" width="20.42578125" style="14" customWidth="1"/>
    <col min="2" max="2" width="12.42578125" style="14" customWidth="1"/>
    <col min="3" max="3" width="13.7109375" style="14" customWidth="1"/>
    <col min="4" max="4" width="12.5703125" style="14" customWidth="1"/>
    <col min="5" max="5" width="15.28515625" style="14" customWidth="1"/>
    <col min="6" max="6" width="12.5703125" style="14" customWidth="1"/>
    <col min="7" max="7" width="9.42578125" style="14" customWidth="1"/>
    <col min="8" max="8" width="15.5703125" style="14" customWidth="1"/>
    <col min="9" max="16384" width="11.42578125" style="14"/>
  </cols>
  <sheetData>
    <row r="1" spans="1:11" ht="24" customHeight="1" x14ac:dyDescent="0.25">
      <c r="A1" s="12" t="s">
        <v>22</v>
      </c>
      <c r="B1" s="13"/>
      <c r="C1" s="13"/>
      <c r="D1" s="13"/>
      <c r="E1" s="13"/>
      <c r="F1" s="13"/>
      <c r="G1" s="13"/>
      <c r="H1" s="13"/>
    </row>
    <row r="2" spans="1:11" ht="60.75" customHeight="1" x14ac:dyDescent="0.3">
      <c r="A2" s="18"/>
      <c r="B2" s="36" t="s">
        <v>20</v>
      </c>
      <c r="C2" s="37"/>
      <c r="D2" s="19" t="s">
        <v>0</v>
      </c>
      <c r="E2" s="19"/>
      <c r="F2" s="35" t="s">
        <v>1</v>
      </c>
      <c r="G2" s="35"/>
      <c r="H2" s="20" t="s">
        <v>24</v>
      </c>
    </row>
    <row r="3" spans="1:11" ht="24" customHeight="1" x14ac:dyDescent="0.3">
      <c r="A3" s="1"/>
      <c r="B3" s="32" t="s">
        <v>2</v>
      </c>
      <c r="C3" s="33" t="s">
        <v>23</v>
      </c>
      <c r="D3" s="34" t="s">
        <v>2</v>
      </c>
      <c r="E3" s="33" t="s">
        <v>23</v>
      </c>
      <c r="F3" s="34" t="s">
        <v>2</v>
      </c>
      <c r="G3" s="33" t="s">
        <v>23</v>
      </c>
      <c r="H3" s="33" t="s">
        <v>23</v>
      </c>
    </row>
    <row r="4" spans="1:11" x14ac:dyDescent="0.25">
      <c r="A4" s="1" t="s">
        <v>3</v>
      </c>
      <c r="B4" s="21">
        <f>5045+1453</f>
        <v>6498</v>
      </c>
      <c r="C4" s="3">
        <f>B4/B6%</f>
        <v>50.920774233994202</v>
      </c>
      <c r="D4" s="2">
        <v>1047</v>
      </c>
      <c r="E4" s="3">
        <f>D4/D6%</f>
        <v>51.298383145516901</v>
      </c>
      <c r="F4" s="2">
        <f>B4+D4</f>
        <v>7545</v>
      </c>
      <c r="G4" s="3">
        <f>F4/F6%</f>
        <v>50.972841507904334</v>
      </c>
      <c r="H4" s="3">
        <f>D4/F4%</f>
        <v>13.876739562624254</v>
      </c>
      <c r="J4" s="17"/>
      <c r="K4" s="17"/>
    </row>
    <row r="5" spans="1:11" x14ac:dyDescent="0.25">
      <c r="A5" s="1" t="s">
        <v>4</v>
      </c>
      <c r="B5" s="21">
        <f>4957+1306</f>
        <v>6263</v>
      </c>
      <c r="C5" s="3">
        <f>B5/B6%</f>
        <v>49.079225766005798</v>
      </c>
      <c r="D5" s="2">
        <v>994</v>
      </c>
      <c r="E5" s="3">
        <f>D5/D6%</f>
        <v>48.701616854483099</v>
      </c>
      <c r="F5" s="2">
        <f>B5+D5</f>
        <v>7257</v>
      </c>
      <c r="G5" s="3">
        <f>F5/F6%</f>
        <v>49.027158492095658</v>
      </c>
      <c r="H5" s="3">
        <f>D5/F5%</f>
        <v>13.697120022047679</v>
      </c>
      <c r="J5" s="17"/>
      <c r="K5" s="17"/>
    </row>
    <row r="6" spans="1:11" x14ac:dyDescent="0.25">
      <c r="A6" s="24" t="s">
        <v>5</v>
      </c>
      <c r="B6" s="25">
        <f>(B4+B5)</f>
        <v>12761</v>
      </c>
      <c r="C6" s="26">
        <f>C4+C5</f>
        <v>100</v>
      </c>
      <c r="D6" s="27">
        <f>(D4+D5)</f>
        <v>2041</v>
      </c>
      <c r="E6" s="26">
        <f>E4+E5</f>
        <v>100</v>
      </c>
      <c r="F6" s="27">
        <f>(F4+F5)</f>
        <v>14802</v>
      </c>
      <c r="G6" s="26">
        <f>G4+G5</f>
        <v>100</v>
      </c>
      <c r="H6" s="28">
        <f>D6/F6%</f>
        <v>13.788677205783001</v>
      </c>
    </row>
    <row r="7" spans="1:11" x14ac:dyDescent="0.25">
      <c r="A7" s="15"/>
      <c r="B7" s="23"/>
      <c r="C7" s="5"/>
      <c r="D7" s="6"/>
      <c r="E7" s="7"/>
      <c r="F7" s="6"/>
      <c r="G7" s="5"/>
      <c r="H7" s="5"/>
    </row>
    <row r="8" spans="1:11" x14ac:dyDescent="0.25">
      <c r="A8" s="16" t="s">
        <v>17</v>
      </c>
      <c r="B8" s="21">
        <v>4249</v>
      </c>
      <c r="C8" s="8">
        <f>B8/B11%</f>
        <v>33.30459319642577</v>
      </c>
      <c r="D8" s="2">
        <v>614</v>
      </c>
      <c r="E8" s="8">
        <f>D8/D11%</f>
        <v>30.08329250367467</v>
      </c>
      <c r="F8" s="2">
        <f>B8+D8</f>
        <v>4863</v>
      </c>
      <c r="G8" s="8">
        <f>F8/F11%</f>
        <v>32.860328400567603</v>
      </c>
      <c r="H8" s="3">
        <f>D8/F8%</f>
        <v>12.625951059017067</v>
      </c>
    </row>
    <row r="9" spans="1:11" x14ac:dyDescent="0.25">
      <c r="A9" s="16" t="s">
        <v>6</v>
      </c>
      <c r="B9" s="21">
        <v>4294</v>
      </c>
      <c r="C9" s="8">
        <f>B9/B11%</f>
        <v>33.657313058473115</v>
      </c>
      <c r="D9" s="2">
        <v>676</v>
      </c>
      <c r="E9" s="8">
        <f>D9/D11%</f>
        <v>33.121019108280258</v>
      </c>
      <c r="F9" s="2">
        <f t="shared" ref="F9:F10" si="0">B9+D9</f>
        <v>4970</v>
      </c>
      <c r="G9" s="8">
        <f>F9/F11%</f>
        <v>33.583350226366647</v>
      </c>
      <c r="H9" s="3">
        <f t="shared" ref="H9:H10" si="1">D9/F9%</f>
        <v>13.601609657947686</v>
      </c>
    </row>
    <row r="10" spans="1:11" x14ac:dyDescent="0.25">
      <c r="A10" s="16" t="s">
        <v>7</v>
      </c>
      <c r="B10" s="21">
        <v>4215</v>
      </c>
      <c r="C10" s="8">
        <f>B10/B11%</f>
        <v>33.038093745101115</v>
      </c>
      <c r="D10" s="2">
        <v>751</v>
      </c>
      <c r="E10" s="8">
        <f>D10/D11%</f>
        <v>36.795688388045079</v>
      </c>
      <c r="F10" s="2">
        <f t="shared" si="0"/>
        <v>4966</v>
      </c>
      <c r="G10" s="8">
        <f>F10/F11%</f>
        <v>33.556321373065742</v>
      </c>
      <c r="H10" s="3">
        <f t="shared" si="1"/>
        <v>15.122835279903343</v>
      </c>
    </row>
    <row r="11" spans="1:11" x14ac:dyDescent="0.25">
      <c r="A11" s="15" t="s">
        <v>5</v>
      </c>
      <c r="B11" s="22">
        <f t="shared" ref="B11:G11" si="2">SUM(B8:B10)</f>
        <v>12758</v>
      </c>
      <c r="C11" s="11">
        <f t="shared" si="2"/>
        <v>100</v>
      </c>
      <c r="D11" s="4">
        <f t="shared" si="2"/>
        <v>2041</v>
      </c>
      <c r="E11" s="11">
        <f t="shared" si="2"/>
        <v>100</v>
      </c>
      <c r="F11" s="4">
        <f t="shared" si="2"/>
        <v>14799</v>
      </c>
      <c r="G11" s="11">
        <f t="shared" si="2"/>
        <v>100</v>
      </c>
      <c r="H11" s="10">
        <f>D11/F11%</f>
        <v>13.791472396783565</v>
      </c>
    </row>
    <row r="12" spans="1:11" x14ac:dyDescent="0.25">
      <c r="A12" s="15" t="s">
        <v>19</v>
      </c>
      <c r="B12" s="22"/>
      <c r="C12" s="11"/>
      <c r="D12" s="4"/>
      <c r="E12" s="11"/>
      <c r="F12" s="4"/>
      <c r="G12" s="11"/>
      <c r="H12" s="10"/>
    </row>
    <row r="13" spans="1:11" x14ac:dyDescent="0.25">
      <c r="A13" s="29" t="s">
        <v>18</v>
      </c>
      <c r="B13" s="25">
        <v>8543</v>
      </c>
      <c r="C13" s="26">
        <f>C8+C9</f>
        <v>66.961906254898878</v>
      </c>
      <c r="D13" s="27">
        <v>1291</v>
      </c>
      <c r="E13" s="26">
        <f>E8+E9</f>
        <v>63.204311611954928</v>
      </c>
      <c r="F13" s="27">
        <f>F8+F9</f>
        <v>9833</v>
      </c>
      <c r="G13" s="26">
        <f>G8+G9</f>
        <v>66.443678626934258</v>
      </c>
      <c r="H13" s="28">
        <f>D13/F13%</f>
        <v>13.129258618936236</v>
      </c>
    </row>
    <row r="14" spans="1:11" x14ac:dyDescent="0.25">
      <c r="A14" s="16"/>
      <c r="B14" s="22"/>
      <c r="C14" s="5"/>
      <c r="D14" s="4"/>
      <c r="E14" s="5"/>
      <c r="F14" s="4"/>
      <c r="G14" s="5"/>
      <c r="H14" s="10"/>
    </row>
    <row r="15" spans="1:11" x14ac:dyDescent="0.25">
      <c r="A15" s="16"/>
      <c r="B15" s="22"/>
      <c r="C15" s="5"/>
      <c r="D15" s="4"/>
      <c r="E15" s="5"/>
      <c r="F15" s="4"/>
      <c r="G15" s="5"/>
      <c r="H15" s="10"/>
    </row>
    <row r="16" spans="1:11" x14ac:dyDescent="0.25">
      <c r="A16" s="1" t="s">
        <v>8</v>
      </c>
      <c r="B16" s="21">
        <v>1969</v>
      </c>
      <c r="C16" s="8">
        <f>B16/B$20%</f>
        <v>15.438293868590245</v>
      </c>
      <c r="D16" s="2">
        <v>914</v>
      </c>
      <c r="E16" s="8">
        <f>D16/D$20%</f>
        <v>44.781969622733953</v>
      </c>
      <c r="F16" s="2">
        <f>B16+D16</f>
        <v>2883</v>
      </c>
      <c r="G16" s="8">
        <f>F16/F$20%</f>
        <v>19.486312943562016</v>
      </c>
      <c r="H16" s="3">
        <f>D16/F16%</f>
        <v>31.703087062088105</v>
      </c>
    </row>
    <row r="17" spans="1:8" x14ac:dyDescent="0.25">
      <c r="A17" s="1" t="s">
        <v>9</v>
      </c>
      <c r="B17" s="21">
        <v>4284</v>
      </c>
      <c r="C17" s="8">
        <f t="shared" ref="C17:E19" si="3">B17/B$20%</f>
        <v>33.589462129527988</v>
      </c>
      <c r="D17" s="2">
        <v>415</v>
      </c>
      <c r="E17" s="8">
        <f t="shared" si="3"/>
        <v>20.333170014698677</v>
      </c>
      <c r="F17" s="2">
        <f t="shared" ref="F17:F19" si="4">B17+D17</f>
        <v>4699</v>
      </c>
      <c r="G17" s="8">
        <f t="shared" ref="G17" si="5">F17/F$20%</f>
        <v>31.760729976343363</v>
      </c>
      <c r="H17" s="3">
        <f t="shared" ref="H17:H18" si="6">D17/F17%</f>
        <v>8.8316663119812731</v>
      </c>
    </row>
    <row r="18" spans="1:8" x14ac:dyDescent="0.25">
      <c r="A18" s="1" t="s">
        <v>10</v>
      </c>
      <c r="B18" s="21">
        <v>6264</v>
      </c>
      <c r="C18" s="8">
        <f t="shared" si="3"/>
        <v>49.114003449898071</v>
      </c>
      <c r="D18" s="2">
        <v>314</v>
      </c>
      <c r="E18" s="8">
        <f t="shared" si="3"/>
        <v>15.384615384615385</v>
      </c>
      <c r="F18" s="2">
        <f t="shared" si="4"/>
        <v>6578</v>
      </c>
      <c r="G18" s="8">
        <f t="shared" ref="G18" si="7">F18/F$20%</f>
        <v>44.460966542750931</v>
      </c>
      <c r="H18" s="3">
        <f t="shared" si="6"/>
        <v>4.7734873821830339</v>
      </c>
    </row>
    <row r="19" spans="1:8" x14ac:dyDescent="0.25">
      <c r="A19" s="1" t="s">
        <v>11</v>
      </c>
      <c r="B19" s="21">
        <v>237</v>
      </c>
      <c r="C19" s="8">
        <f t="shared" si="3"/>
        <v>1.8582405519836913</v>
      </c>
      <c r="D19" s="2">
        <v>398</v>
      </c>
      <c r="E19" s="8">
        <f t="shared" si="3"/>
        <v>19.500244977951983</v>
      </c>
      <c r="F19" s="2">
        <f t="shared" si="4"/>
        <v>635</v>
      </c>
      <c r="G19" s="8">
        <f t="shared" ref="G19" si="8">F19/F$20%</f>
        <v>4.2919905373436977</v>
      </c>
      <c r="H19" s="3">
        <f>D19/F19%</f>
        <v>62.677165354330711</v>
      </c>
    </row>
    <row r="20" spans="1:8" x14ac:dyDescent="0.25">
      <c r="A20" s="24" t="s">
        <v>5</v>
      </c>
      <c r="B20" s="25">
        <f t="shared" ref="B20:G20" si="9">SUM(B16:B19)</f>
        <v>12754</v>
      </c>
      <c r="C20" s="28">
        <f t="shared" si="9"/>
        <v>100</v>
      </c>
      <c r="D20" s="27">
        <f t="shared" si="9"/>
        <v>2041</v>
      </c>
      <c r="E20" s="28">
        <f t="shared" si="9"/>
        <v>100</v>
      </c>
      <c r="F20" s="27">
        <f t="shared" si="9"/>
        <v>14795</v>
      </c>
      <c r="G20" s="28">
        <f t="shared" si="9"/>
        <v>100.00000000000001</v>
      </c>
      <c r="H20" s="28">
        <f>D20/F20%</f>
        <v>13.795201081446436</v>
      </c>
    </row>
    <row r="21" spans="1:8" x14ac:dyDescent="0.25">
      <c r="A21" s="15"/>
      <c r="B21" s="23"/>
      <c r="C21" s="6"/>
      <c r="D21" s="6"/>
      <c r="E21" s="6"/>
      <c r="F21" s="6"/>
      <c r="G21" s="6"/>
      <c r="H21" s="5"/>
    </row>
    <row r="22" spans="1:8" x14ac:dyDescent="0.25">
      <c r="A22" s="16" t="s">
        <v>12</v>
      </c>
      <c r="B22" s="21">
        <v>11218</v>
      </c>
      <c r="C22" s="8">
        <f>B22/B$24%</f>
        <v>87.949823598588793</v>
      </c>
      <c r="D22" s="2">
        <v>1309</v>
      </c>
      <c r="E22" s="8">
        <f>D22/D$24%</f>
        <v>64.103819784524973</v>
      </c>
      <c r="F22" s="2">
        <f t="shared" ref="F22:F23" si="10">B22+D22</f>
        <v>12527</v>
      </c>
      <c r="G22" s="8">
        <f>F22/F$24%</f>
        <v>84.659052510644045</v>
      </c>
      <c r="H22" s="3">
        <f t="shared" ref="H22:H28" si="11">D22/F22%</f>
        <v>10.44942923285703</v>
      </c>
    </row>
    <row r="23" spans="1:8" x14ac:dyDescent="0.25">
      <c r="A23" s="1" t="s">
        <v>13</v>
      </c>
      <c r="B23" s="21">
        <v>1537</v>
      </c>
      <c r="C23" s="8">
        <f>B23/B$24%</f>
        <v>12.050176401411212</v>
      </c>
      <c r="D23" s="2">
        <v>733</v>
      </c>
      <c r="E23" s="8">
        <f>D23/D$24%</f>
        <v>35.89618021547502</v>
      </c>
      <c r="F23" s="2">
        <f t="shared" si="10"/>
        <v>2270</v>
      </c>
      <c r="G23" s="8">
        <f>F23/F$24%</f>
        <v>15.340947489355951</v>
      </c>
      <c r="H23" s="3">
        <f t="shared" si="11"/>
        <v>32.290748898678416</v>
      </c>
    </row>
    <row r="24" spans="1:8" x14ac:dyDescent="0.25">
      <c r="A24" s="30" t="s">
        <v>5</v>
      </c>
      <c r="B24" s="25">
        <f>B22+B23</f>
        <v>12755</v>
      </c>
      <c r="C24" s="28">
        <f>SUM(C22:C23)</f>
        <v>100</v>
      </c>
      <c r="D24" s="27">
        <f>D22+D23</f>
        <v>2042</v>
      </c>
      <c r="E24" s="28">
        <f>SUM(E22:E23)</f>
        <v>100</v>
      </c>
      <c r="F24" s="27">
        <f>SUM(F22:F23)</f>
        <v>14797</v>
      </c>
      <c r="G24" s="28">
        <f>SUM(G22:G23)</f>
        <v>100</v>
      </c>
      <c r="H24" s="28">
        <f t="shared" si="11"/>
        <v>13.800094613773062</v>
      </c>
    </row>
    <row r="25" spans="1:8" x14ac:dyDescent="0.25">
      <c r="A25" s="1"/>
      <c r="B25" s="21"/>
      <c r="C25" s="3"/>
      <c r="D25" s="2"/>
      <c r="E25" s="9"/>
      <c r="F25" s="2"/>
      <c r="G25" s="3"/>
      <c r="H25" s="3"/>
    </row>
    <row r="26" spans="1:8" x14ac:dyDescent="0.25">
      <c r="A26" s="1" t="s">
        <v>15</v>
      </c>
      <c r="B26" s="21">
        <v>2659</v>
      </c>
      <c r="C26" s="8">
        <f>B26/B$20%</f>
        <v>20.848361298416183</v>
      </c>
      <c r="D26" s="2">
        <v>332</v>
      </c>
      <c r="E26" s="3">
        <v>16.266425011327595</v>
      </c>
      <c r="F26" s="2">
        <f>B26+D26</f>
        <v>2991</v>
      </c>
      <c r="G26" s="8">
        <f>F26/F$24%</f>
        <v>20.21355680205447</v>
      </c>
      <c r="H26" s="3">
        <f>D26/F26%</f>
        <v>11.099966566365763</v>
      </c>
    </row>
    <row r="27" spans="1:8" x14ac:dyDescent="0.25">
      <c r="A27" s="1" t="s">
        <v>16</v>
      </c>
      <c r="B27" s="21">
        <v>10103</v>
      </c>
      <c r="C27" s="8">
        <f>B27/B$20%</f>
        <v>79.214364121060058</v>
      </c>
      <c r="D27" s="2">
        <v>1709</v>
      </c>
      <c r="E27" s="3">
        <v>83.733574988672402</v>
      </c>
      <c r="F27" s="2">
        <f t="shared" ref="F27" si="12">B27+D27</f>
        <v>11812</v>
      </c>
      <c r="G27" s="8">
        <f>F27/F$24%</f>
        <v>79.826991957829293</v>
      </c>
      <c r="H27" s="3">
        <f>D27/F27%</f>
        <v>14.468337284117846</v>
      </c>
    </row>
    <row r="28" spans="1:8" ht="14.45" x14ac:dyDescent="0.3">
      <c r="A28" s="30" t="s">
        <v>25</v>
      </c>
      <c r="B28" s="25">
        <f>B26+B27</f>
        <v>12762</v>
      </c>
      <c r="C28" s="28">
        <f>SUM(C26:C27)</f>
        <v>100.06272541947624</v>
      </c>
      <c r="D28" s="27">
        <f>D26+D27</f>
        <v>2041</v>
      </c>
      <c r="E28" s="26">
        <v>100</v>
      </c>
      <c r="F28" s="27">
        <f>SUM(F26:F27)</f>
        <v>14803</v>
      </c>
      <c r="G28" s="28">
        <f>SUM(G26:G27)</f>
        <v>100.04054875988376</v>
      </c>
      <c r="H28" s="28">
        <f t="shared" si="11"/>
        <v>13.787745727217455</v>
      </c>
    </row>
    <row r="29" spans="1:8" s="31" customFormat="1" ht="16.5" customHeight="1" x14ac:dyDescent="0.2">
      <c r="A29" s="31" t="s">
        <v>14</v>
      </c>
    </row>
    <row r="30" spans="1:8" s="31" customFormat="1" ht="12.75" x14ac:dyDescent="0.2">
      <c r="A30" s="31" t="s">
        <v>21</v>
      </c>
    </row>
  </sheetData>
  <mergeCells count="2">
    <mergeCell ref="F2:G2"/>
    <mergeCell ref="B2:C2"/>
  </mergeCells>
  <printOptions gridLines="1"/>
  <pageMargins left="0.25" right="0.25" top="0.75" bottom="0.75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schoengen</dc:creator>
  <cp:lastModifiedBy>spilles</cp:lastModifiedBy>
  <cp:lastPrinted>2015-01-22T17:36:44Z</cp:lastPrinted>
  <dcterms:created xsi:type="dcterms:W3CDTF">2011-01-18T08:43:06Z</dcterms:created>
  <dcterms:modified xsi:type="dcterms:W3CDTF">2015-08-20T12:54:53Z</dcterms:modified>
</cp:coreProperties>
</file>